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Lignes TVA" sheetId="3" state="visible" r:id="rId3"/>
    <sheet xmlns:r="http://schemas.openxmlformats.org/officeDocument/2006/relationships" name="Mode d’emploi" sheetId="4" state="visible" r:id="rId4"/>
  </sheets>
  <definedNames>
    <definedName name="_xlnm._FilterDatabase" localSheetId="0" hidden="1">'Synthèse'!$A$4:$E$9</definedName>
    <definedName name="_xlnm._FilterDatabase" localSheetId="2" hidden="1">'Lignes TVA'!$A$1:$Q$151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[$€-fr-FR]"/>
    <numFmt numFmtId="165" formatCode="0,00 %"/>
    <numFmt numFmtId="166" formatCode="dd/mm/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0"/>
    </font>
    <font>
      <name val="Aptos"/>
      <color rgb="00352646"/>
      <sz val="9"/>
    </font>
  </fonts>
  <fills count="10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FFF"/>
      </patternFill>
    </fill>
    <fill>
      <patternFill patternType="solid">
        <fgColor rgb="00DF5149"/>
      </patternFill>
    </fill>
    <fill>
      <patternFill patternType="solid">
        <fgColor rgb="00397A62"/>
      </patternFill>
    </fill>
    <fill>
      <patternFill patternType="solid">
        <fgColor rgb="00FFF0AE"/>
      </patternFill>
    </fill>
    <fill>
      <patternFill patternType="solid">
        <fgColor rgb="00F4B183"/>
      </patternFill>
    </fill>
    <fill>
      <patternFill patternType="solid">
        <fgColor rgb="006A4C93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66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4" fillId="9" borderId="1" applyAlignment="1" pivotButton="0" quotePrefix="0" xfId="0">
      <alignment horizontal="left" vertical="top" wrapText="1"/>
    </xf>
    <xf numFmtId="166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352646"/>
        <sz val="10"/>
      </font>
      <fill>
        <patternFill patternType="solid">
          <fgColor rgb="00F4B183"/>
        </patternFill>
      </fill>
    </dxf>
    <dxf>
      <font>
        <name val="Aptos"/>
        <color rgb="00352646"/>
        <sz val="10"/>
      </font>
      <fill>
        <patternFill patternType="solid">
          <fgColor rgb="00FFF0AE"/>
        </patternFill>
      </fill>
    </dxf>
    <dxf>
      <font>
        <name val="Aptos"/>
        <b val="1"/>
        <color rgb="00FFFFFF"/>
        <sz val="10"/>
      </font>
      <fill>
        <patternFill patternType="solid">
          <fgColor rgb="006A4C9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TVA" displayName="tblTVA" ref="A1:Q151" headerRowCount="1">
  <autoFilter ref="A1:Q151"/>
  <tableColumns count="17">
    <tableColumn id="1" name="ID ligne"/>
    <tableColumn id="2" name="Date de pièce"/>
    <tableColumn id="3" name="Sens"/>
    <tableColumn id="4" name="Catégorie"/>
    <tableColumn id="5" name="Libellé"/>
    <tableColumn id="6" name="Référence interne"/>
    <tableColumn id="7" name="Statut"/>
    <tableColumn id="8" name="Type de montant"/>
    <tableColumn id="9" name="Montant saisi"/>
    <tableColumn id="10" name="Taux TVA"/>
    <tableColumn id="11" name="Part de TVA retenue"/>
    <tableColumn id="12" name="Montant HT calculé"/>
    <tableColumn id="13" name="TVA calculée"/>
    <tableColumn id="14" name="TVA retenue"/>
    <tableColumn id="15" name="Montant TTC recalculé"/>
    <tableColumn id="16" name="Écart"/>
    <tableColumn id="17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K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4" customWidth="1" min="3" max="3"/>
    <col width="22" customWidth="1" min="4" max="4"/>
    <col width="18" customWidth="1" min="5" max="5"/>
    <col width="3" customWidth="1" min="6" max="6"/>
    <col width="15" customWidth="1" min="7" max="7"/>
    <col width="16" customWidth="1" min="8" max="8"/>
    <col width="14" customWidth="1" min="9" max="9"/>
    <col width="16" customWidth="1" min="10" max="10"/>
    <col width="18" customWidth="1" min="11" max="11"/>
  </cols>
  <sheetData>
    <row r="1" ht="30" customHeight="1">
      <c r="A1" s="1" t="inlineStr">
        <is>
          <t>Synthèse de la ventilation TVA</t>
        </is>
      </c>
    </row>
    <row r="2">
      <c r="A2" s="2" t="inlineStr">
        <is>
          <t>Événement</t>
        </is>
      </c>
      <c r="B2" s="3">
        <f>'Paramètres'!$B$3</f>
        <v/>
      </c>
      <c r="D2" s="2" t="inlineStr">
        <is>
          <t>Période</t>
        </is>
      </c>
      <c r="E2" s="3">
        <f>IFERROR(TEXT('Paramètres'!$B$4,"dd/mm/yyyy")&amp;" au "&amp;TEXT('Paramètres'!$B$5,"dd/mm/yyyy"),"")</f>
        <v/>
      </c>
      <c r="H2" s="2" t="inlineStr">
        <is>
          <t>Tolérance d’écart</t>
        </is>
      </c>
      <c r="I2" s="4">
        <f>'Paramètres'!$B$6</f>
        <v/>
      </c>
    </row>
    <row r="3">
      <c r="A3" s="5" t="inlineStr">
        <is>
          <t>Dépenses par taux</t>
        </is>
      </c>
      <c r="G3" s="5" t="inlineStr">
        <is>
          <t>Recettes par taux</t>
        </is>
      </c>
    </row>
    <row r="4">
      <c r="A4" s="6" t="inlineStr">
        <is>
          <t>Taux</t>
        </is>
      </c>
      <c r="B4" s="6" t="inlineStr">
        <is>
          <t>TVA retenue</t>
        </is>
      </c>
      <c r="C4" s="6" t="inlineStr">
        <is>
          <t>Part du total</t>
        </is>
      </c>
      <c r="D4" s="6" t="inlineStr">
        <is>
          <t>Montant HT</t>
        </is>
      </c>
      <c r="E4" s="6" t="inlineStr">
        <is>
          <t>TTC recalculé</t>
        </is>
      </c>
      <c r="G4" s="6" t="inlineStr">
        <is>
          <t>Taux</t>
        </is>
      </c>
      <c r="H4" s="6" t="inlineStr">
        <is>
          <t>TVA retenue</t>
        </is>
      </c>
      <c r="I4" s="6" t="inlineStr">
        <is>
          <t>Part du total</t>
        </is>
      </c>
      <c r="J4" s="6" t="inlineStr">
        <is>
          <t>Montant HT</t>
        </is>
      </c>
      <c r="K4" s="6" t="inlineStr">
        <is>
          <t>TTC recalculé</t>
        </is>
      </c>
    </row>
    <row r="5">
      <c r="A5" s="7">
        <f>'Paramètres'!$H$4</f>
        <v/>
      </c>
      <c r="B5" s="8">
        <f>SUMIFS('Lignes TVA'!$N$2:$N$151,'Lignes TVA'!$C$2:$C$151,"Dépense",'Lignes TVA'!$J$2:$J$151,A5)</f>
        <v/>
      </c>
      <c r="C5" s="7">
        <f>IFERROR(B5/SUM($B$5:$B$8),"")</f>
        <v/>
      </c>
      <c r="D5" s="8">
        <f>SUMIFS('Lignes TVA'!$L$2:$L$151,'Lignes TVA'!$C$2:$C$151,"Dépense",'Lignes TVA'!$J$2:$J$151,A5)</f>
        <v/>
      </c>
      <c r="E5" s="8">
        <f>SUMIFS('Lignes TVA'!$O$2:$O$151,'Lignes TVA'!$C$2:$C$151,"Dépense",'Lignes TVA'!$J$2:$J$151,A5)</f>
        <v/>
      </c>
      <c r="G5" s="7">
        <f>'Paramètres'!$H$4</f>
        <v/>
      </c>
      <c r="H5" s="8">
        <f>SUMIFS('Lignes TVA'!$N$2:$N$151,'Lignes TVA'!$C$2:$C$151,"Recette",'Lignes TVA'!$J$2:$J$151,G5)</f>
        <v/>
      </c>
      <c r="I5" s="7">
        <f>IFERROR(H5/SUM($H$5:$H$8),"")</f>
        <v/>
      </c>
      <c r="J5" s="8">
        <f>SUMIFS('Lignes TVA'!$L$2:$L$151,'Lignes TVA'!$C$2:$C$151,"Recette",'Lignes TVA'!$J$2:$J$151,G5)</f>
        <v/>
      </c>
      <c r="K5" s="8">
        <f>SUMIFS('Lignes TVA'!$O$2:$O$151,'Lignes TVA'!$C$2:$C$151,"Recette",'Lignes TVA'!$J$2:$J$151,G5)</f>
        <v/>
      </c>
    </row>
    <row r="6">
      <c r="A6" s="9">
        <f>'Paramètres'!$H$5</f>
        <v/>
      </c>
      <c r="B6" s="10">
        <f>SUMIFS('Lignes TVA'!$N$2:$N$151,'Lignes TVA'!$C$2:$C$151,"Dépense",'Lignes TVA'!$J$2:$J$151,A6)</f>
        <v/>
      </c>
      <c r="C6" s="9">
        <f>IFERROR(B6/SUM($B$5:$B$8),"")</f>
        <v/>
      </c>
      <c r="D6" s="10">
        <f>SUMIFS('Lignes TVA'!$L$2:$L$151,'Lignes TVA'!$C$2:$C$151,"Dépense",'Lignes TVA'!$J$2:$J$151,A6)</f>
        <v/>
      </c>
      <c r="E6" s="10">
        <f>SUMIFS('Lignes TVA'!$O$2:$O$151,'Lignes TVA'!$C$2:$C$151,"Dépense",'Lignes TVA'!$J$2:$J$151,A6)</f>
        <v/>
      </c>
      <c r="G6" s="9">
        <f>'Paramètres'!$H$5</f>
        <v/>
      </c>
      <c r="H6" s="10">
        <f>SUMIFS('Lignes TVA'!$N$2:$N$151,'Lignes TVA'!$C$2:$C$151,"Recette",'Lignes TVA'!$J$2:$J$151,G6)</f>
        <v/>
      </c>
      <c r="I6" s="9">
        <f>IFERROR(H6/SUM($H$5:$H$8),"")</f>
        <v/>
      </c>
      <c r="J6" s="10">
        <f>SUMIFS('Lignes TVA'!$L$2:$L$151,'Lignes TVA'!$C$2:$C$151,"Recette",'Lignes TVA'!$J$2:$J$151,G6)</f>
        <v/>
      </c>
      <c r="K6" s="10">
        <f>SUMIFS('Lignes TVA'!$O$2:$O$151,'Lignes TVA'!$C$2:$C$151,"Recette",'Lignes TVA'!$J$2:$J$151,G6)</f>
        <v/>
      </c>
    </row>
    <row r="7">
      <c r="A7" s="7">
        <f>'Paramètres'!$H$6</f>
        <v/>
      </c>
      <c r="B7" s="8">
        <f>SUMIFS('Lignes TVA'!$N$2:$N$151,'Lignes TVA'!$C$2:$C$151,"Dépense",'Lignes TVA'!$J$2:$J$151,A7)</f>
        <v/>
      </c>
      <c r="C7" s="7">
        <f>IFERROR(B7/SUM($B$5:$B$8),"")</f>
        <v/>
      </c>
      <c r="D7" s="8">
        <f>SUMIFS('Lignes TVA'!$L$2:$L$151,'Lignes TVA'!$C$2:$C$151,"Dépense",'Lignes TVA'!$J$2:$J$151,A7)</f>
        <v/>
      </c>
      <c r="E7" s="8">
        <f>SUMIFS('Lignes TVA'!$O$2:$O$151,'Lignes TVA'!$C$2:$C$151,"Dépense",'Lignes TVA'!$J$2:$J$151,A7)</f>
        <v/>
      </c>
      <c r="G7" s="7">
        <f>'Paramètres'!$H$6</f>
        <v/>
      </c>
      <c r="H7" s="8">
        <f>SUMIFS('Lignes TVA'!$N$2:$N$151,'Lignes TVA'!$C$2:$C$151,"Recette",'Lignes TVA'!$J$2:$J$151,G7)</f>
        <v/>
      </c>
      <c r="I7" s="7">
        <f>IFERROR(H7/SUM($H$5:$H$8),"")</f>
        <v/>
      </c>
      <c r="J7" s="8">
        <f>SUMIFS('Lignes TVA'!$L$2:$L$151,'Lignes TVA'!$C$2:$C$151,"Recette",'Lignes TVA'!$J$2:$J$151,G7)</f>
        <v/>
      </c>
      <c r="K7" s="8">
        <f>SUMIFS('Lignes TVA'!$O$2:$O$151,'Lignes TVA'!$C$2:$C$151,"Recette",'Lignes TVA'!$J$2:$J$151,G7)</f>
        <v/>
      </c>
    </row>
    <row r="8">
      <c r="A8" s="9">
        <f>'Paramètres'!$H$7</f>
        <v/>
      </c>
      <c r="B8" s="10">
        <f>SUMIFS('Lignes TVA'!$N$2:$N$151,'Lignes TVA'!$C$2:$C$151,"Dépense",'Lignes TVA'!$J$2:$J$151,A8)</f>
        <v/>
      </c>
      <c r="C8" s="9">
        <f>IFERROR(B8/SUM($B$5:$B$8),"")</f>
        <v/>
      </c>
      <c r="D8" s="10">
        <f>SUMIFS('Lignes TVA'!$L$2:$L$151,'Lignes TVA'!$C$2:$C$151,"Dépense",'Lignes TVA'!$J$2:$J$151,A8)</f>
        <v/>
      </c>
      <c r="E8" s="10">
        <f>SUMIFS('Lignes TVA'!$O$2:$O$151,'Lignes TVA'!$C$2:$C$151,"Dépense",'Lignes TVA'!$J$2:$J$151,A8)</f>
        <v/>
      </c>
      <c r="G8" s="9">
        <f>'Paramètres'!$H$7</f>
        <v/>
      </c>
      <c r="H8" s="10">
        <f>SUMIFS('Lignes TVA'!$N$2:$N$151,'Lignes TVA'!$C$2:$C$151,"Recette",'Lignes TVA'!$J$2:$J$151,G8)</f>
        <v/>
      </c>
      <c r="I8" s="9">
        <f>IFERROR(H8/SUM($H$5:$H$8),"")</f>
        <v/>
      </c>
      <c r="J8" s="10">
        <f>SUMIFS('Lignes TVA'!$L$2:$L$151,'Lignes TVA'!$C$2:$C$151,"Recette",'Lignes TVA'!$J$2:$J$151,G8)</f>
        <v/>
      </c>
      <c r="K8" s="10">
        <f>SUMIFS('Lignes TVA'!$O$2:$O$151,'Lignes TVA'!$C$2:$C$151,"Recette",'Lignes TVA'!$J$2:$J$151,G8)</f>
        <v/>
      </c>
    </row>
    <row r="9">
      <c r="A9" s="11" t="inlineStr">
        <is>
          <t>Total</t>
        </is>
      </c>
      <c r="B9" s="12">
        <f>SUM(B5:B8)</f>
        <v/>
      </c>
      <c r="C9" s="13">
        <f>IFERROR(B9/B9,"")</f>
        <v/>
      </c>
      <c r="D9" s="12">
        <f>SUM(D5:D8)</f>
        <v/>
      </c>
      <c r="E9" s="12">
        <f>SUM(E5:E8)</f>
        <v/>
      </c>
      <c r="G9" s="11" t="inlineStr">
        <is>
          <t>Total</t>
        </is>
      </c>
      <c r="H9" s="12">
        <f>SUM(H5:H8)</f>
        <v/>
      </c>
      <c r="I9" s="13">
        <f>IFERROR(H9/H9,"")</f>
        <v/>
      </c>
      <c r="J9" s="12">
        <f>SUM(J5:J8)</f>
        <v/>
      </c>
      <c r="K9" s="12">
        <f>SUM(K5:K8)</f>
        <v/>
      </c>
    </row>
    <row r="10"/>
    <row r="11"/>
    <row r="12">
      <c r="A12" s="6" t="inlineStr">
        <is>
          <t>Contrôles globaux</t>
        </is>
      </c>
      <c r="B12" s="6" t="inlineStr">
        <is>
          <t>Valeur</t>
        </is>
      </c>
      <c r="D12" s="6" t="inlineStr">
        <is>
          <t>Indicateurs financiers</t>
        </is>
      </c>
      <c r="E12" s="6" t="inlineStr">
        <is>
          <t>Montant</t>
        </is>
      </c>
    </row>
    <row r="13">
      <c r="A13" s="14" t="inlineStr">
        <is>
          <t>Lignes utilisées</t>
        </is>
      </c>
      <c r="B13" s="15">
        <f>COUNTIF('Lignes TVA'!$A$2:$A$151,"&lt;&gt;")</f>
        <v/>
      </c>
      <c r="D13" s="14" t="inlineStr">
        <is>
          <t>Total HT</t>
        </is>
      </c>
      <c r="E13" s="8">
        <f>SUM('Lignes TVA'!$L$2:$L$151)</f>
        <v/>
      </c>
    </row>
    <row r="14">
      <c r="A14" s="3" t="inlineStr">
        <is>
          <t>Lignes incomplètes</t>
        </is>
      </c>
      <c r="B14" s="16">
        <f>SUMPRODUCT(--('Lignes TVA'!$I$2:$I$151&lt;&gt;""),--((('Lignes TVA'!$H$2:$H$151="")+('Lignes TVA'!$J$2:$J$151=""))&gt;0))</f>
        <v/>
      </c>
      <c r="D14" s="3" t="inlineStr">
        <is>
          <t>TVA calculée</t>
        </is>
      </c>
      <c r="E14" s="10">
        <f>SUM('Lignes TVA'!$M$2:$M$151)</f>
        <v/>
      </c>
    </row>
    <row r="15">
      <c r="A15" s="14" t="inlineStr">
        <is>
          <t>Lignes avec ID dupliqué</t>
        </is>
      </c>
      <c r="B15" s="15">
        <f>SUMPRODUCT(--('Lignes TVA'!$A$2:$A$151&lt;&gt;""),--(COUNTIF('Lignes TVA'!$A$2:$A$151,'Lignes TVA'!$A$2:$A$151)&gt;1))</f>
        <v/>
      </c>
      <c r="D15" s="14" t="inlineStr">
        <is>
          <t>TVA retenue</t>
        </is>
      </c>
      <c r="E15" s="8">
        <f>SUM('Lignes TVA'!$N$2:$N$151)</f>
        <v/>
      </c>
    </row>
    <row r="16">
      <c r="A16" s="3" t="inlineStr">
        <is>
          <t>Écarts au-delà de la tolérance</t>
        </is>
      </c>
      <c r="B16" s="16">
        <f>IFERROR(COUNTIF('Lignes TVA'!$P$2:$P$151,"&gt;"&amp;'Paramètres'!$B$6)+COUNTIF('Lignes TVA'!$P$2:$P$151,"&lt;-"&amp;'Paramètres'!$B$6),0)</f>
        <v/>
      </c>
      <c r="D16" s="3" t="inlineStr">
        <is>
          <t>TTC recalculé</t>
        </is>
      </c>
      <c r="E16" s="10">
        <f>SUM('Lignes TVA'!$O$2:$O$151)</f>
        <v/>
      </c>
    </row>
    <row r="17">
      <c r="A17" s="14" t="inlineStr">
        <is>
          <t>Dates hors période</t>
        </is>
      </c>
      <c r="B17" s="15">
        <f>SUMPRODUCT(--('Lignes TVA'!$B$2:$B$151&lt;&gt;""),--((('Lignes TVA'!$B$2:$B$151&lt;'Paramètres'!$B$4)+('Lignes TVA'!$B$2:$B$151&gt;'Paramètres'!$B$5))&gt;0))</f>
        <v/>
      </c>
      <c r="D17" s="14" t="inlineStr">
        <is>
          <t>Montants saisis</t>
        </is>
      </c>
      <c r="E17" s="8">
        <f>SUM('Lignes TVA'!$I$2:$I$151)</f>
        <v/>
      </c>
    </row>
    <row r="18">
      <c r="A18" s="3" t="inlineStr">
        <is>
          <t>Lignes à vérifier</t>
        </is>
      </c>
      <c r="B18" s="16">
        <f>COUNTIF('Lignes TVA'!$G$2:$G$151,"À vérifier")</f>
        <v/>
      </c>
      <c r="D18" s="3" t="inlineStr">
        <is>
          <t>Tolérance d’écart</t>
        </is>
      </c>
      <c r="E18" s="10">
        <f>'Paramètres'!$B$6</f>
        <v/>
      </c>
    </row>
    <row r="19"/>
    <row r="20"/>
    <row r="21" ht="42" customHeight="1">
      <c r="A21" s="17" t="inlineStr">
        <is>
          <t>Lecture</t>
        </is>
      </c>
      <c r="B21" s="18" t="inlineStr">
        <is>
          <t>Les contrôles signalent des points à examiner. Ils ne valident ni le taux choisi, ni la part de TVA retenue, ni un traitement fiscal.</t>
        </is>
      </c>
    </row>
  </sheetData>
  <autoFilter ref="A4:E9"/>
  <mergeCells count="1">
    <mergeCell ref="A1:K1"/>
  </mergeCells>
  <conditionalFormatting sqref="B14:B18">
    <cfRule type="expression" priority="1" dxfId="0" stopIfTrue="1">
      <formula>B14&gt;0</formula>
    </cfRule>
    <cfRule type="expression" priority="2" dxfId="1" stopIfTrue="1">
      <formula>B14=0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H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52" customWidth="1" min="2" max="2"/>
    <col width="3" customWidth="1" min="3" max="3"/>
    <col width="27" customWidth="1" min="4" max="4"/>
    <col width="17" customWidth="1" min="5" max="5"/>
    <col width="14" customWidth="1" min="6" max="6"/>
    <col width="19" customWidth="1" min="7" max="7"/>
    <col width="15" customWidth="1" min="8" max="8"/>
  </cols>
  <sheetData>
    <row r="1" ht="30" customHeight="1">
      <c r="A1" s="1" t="inlineStr">
        <is>
          <t>Paramètres modifiables</t>
        </is>
      </c>
    </row>
    <row r="2" ht="38" customHeight="1">
      <c r="A2" s="2" t="inlineStr">
        <is>
          <t>Repère</t>
        </is>
      </c>
      <c r="B2" s="19" t="inlineStr">
        <is>
          <t>Les cellules jaune pâle sont modifiables. Les taux initiaux sont proposés sans attribution automatique à une catégorie.</t>
        </is>
      </c>
    </row>
    <row r="3">
      <c r="A3" s="2" t="inlineStr">
        <is>
          <t>Nom de l’événement</t>
        </is>
      </c>
      <c r="B3" s="20" t="inlineStr">
        <is>
          <t>Rencontre professionnelle fictive Aurore 2026</t>
        </is>
      </c>
      <c r="D3" s="6" t="inlineStr">
        <is>
          <t>Catégories</t>
        </is>
      </c>
      <c r="E3" s="6" t="inlineStr">
        <is>
          <t>Statuts</t>
        </is>
      </c>
      <c r="F3" s="6" t="inlineStr">
        <is>
          <t>Sens</t>
        </is>
      </c>
      <c r="G3" s="6" t="inlineStr">
        <is>
          <t>Types de montant</t>
        </is>
      </c>
      <c r="H3" s="6" t="inlineStr">
        <is>
          <t>Taux de TVA</t>
        </is>
      </c>
    </row>
    <row r="4">
      <c r="A4" s="2" t="inlineStr">
        <is>
          <t>Date de début</t>
        </is>
      </c>
      <c r="B4" s="35" t="n">
        <v>46310</v>
      </c>
      <c r="D4" s="20" t="inlineStr">
        <is>
          <t>Location d’espace</t>
        </is>
      </c>
      <c r="E4" s="20" t="inlineStr">
        <is>
          <t>À vérifier</t>
        </is>
      </c>
      <c r="F4" s="20" t="inlineStr">
        <is>
          <t>Dépense</t>
        </is>
      </c>
      <c r="G4" s="20" t="inlineStr">
        <is>
          <t>HT</t>
        </is>
      </c>
      <c r="H4" s="22" t="n">
        <v>0.2</v>
      </c>
    </row>
    <row r="5">
      <c r="A5" s="2" t="inlineStr">
        <is>
          <t>Date de fin</t>
        </is>
      </c>
      <c r="B5" s="35" t="n">
        <v>46312</v>
      </c>
      <c r="D5" s="20" t="inlineStr">
        <is>
          <t>Restauration</t>
        </is>
      </c>
      <c r="E5" s="20" t="inlineStr">
        <is>
          <t>Validé</t>
        </is>
      </c>
      <c r="F5" s="20" t="inlineStr">
        <is>
          <t>Recette</t>
        </is>
      </c>
      <c r="G5" s="20" t="inlineStr">
        <is>
          <t>TTC</t>
        </is>
      </c>
      <c r="H5" s="22" t="n">
        <v>0.1</v>
      </c>
    </row>
    <row r="6">
      <c r="A6" s="2" t="inlineStr">
        <is>
          <t>Tolérance d’écart</t>
        </is>
      </c>
      <c r="B6" s="23" t="n">
        <v>0.01</v>
      </c>
      <c r="D6" s="20" t="inlineStr">
        <is>
          <t>Impression et supports</t>
        </is>
      </c>
      <c r="E6" s="20" t="inlineStr">
        <is>
          <t>Écarté</t>
        </is>
      </c>
      <c r="H6" s="22" t="n">
        <v>0.055</v>
      </c>
    </row>
    <row r="7">
      <c r="D7" s="20" t="inlineStr">
        <is>
          <t>Technique et régie</t>
        </is>
      </c>
      <c r="H7" s="22" t="n">
        <v>0</v>
      </c>
    </row>
    <row r="8">
      <c r="D8" s="20" t="inlineStr">
        <is>
          <t>Signalétique</t>
        </is>
      </c>
    </row>
    <row r="9" ht="42" customHeight="1">
      <c r="A9" s="2" t="inlineStr">
        <is>
          <t>Rappel</t>
        </is>
      </c>
      <c r="B9" s="19" t="inlineStr">
        <is>
          <t>Le choix du taux et de la part de TVA retenue reste à valider par l’utilisateur au regard des pièces et du contexte de l’opération.</t>
        </is>
      </c>
      <c r="D9" s="20" t="inlineStr">
        <is>
          <t>Transport</t>
        </is>
      </c>
    </row>
    <row r="10">
      <c r="D10" s="20" t="inlineStr">
        <is>
          <t>Badges et accueil</t>
        </is>
      </c>
    </row>
    <row r="11">
      <c r="D11" s="20" t="inlineStr">
        <is>
          <t>Captation</t>
        </is>
      </c>
    </row>
    <row r="12">
      <c r="D12" s="20" t="inlineStr">
        <is>
          <t>Mise à disposition</t>
        </is>
      </c>
    </row>
    <row r="13">
      <c r="D13" s="20" t="inlineStr">
        <is>
          <t>Ajustement interne</t>
        </is>
      </c>
    </row>
  </sheetData>
  <mergeCells count="1">
    <mergeCell ref="A1:H1"/>
  </mergeCells>
  <conditionalFormatting sqref="B5">
    <cfRule type="expression" priority="1" dxfId="0" stopIfTrue="1">
      <formula>AND(B4&lt;&gt;"",B5&lt;&gt;"",B5&lt;B4)</formula>
    </cfRule>
  </conditionalFormatting>
  <dataValidations count="3">
    <dataValidation sqref="B4:B5" showDropDown="0" showInputMessage="0" showErrorMessage="1" allowBlank="0" errorTitle="Date non valide" error="Saisissez une date valide." type="date" operator="between">
      <formula1>DATE(2000,1,1)</formula1>
      <formula2>DATE(2100,12,31)</formula2>
    </dataValidation>
    <dataValidation sqref="B6" showDropDown="0" showInputMessage="0" showErrorMessage="1" allowBlank="0" errorTitle="Tolérance non valide" error="Saisissez un montant supérieur ou égal à zéro." type="decimal" operator="between">
      <formula1>0</formula1>
      <formula2>1000000</formula2>
    </dataValidation>
    <dataValidation sqref="H4:H7" showDropDown="0" showInputMessage="0" showErrorMessage="1" allowBlank="0" errorTitle="Taux non valide" error="Saisissez un taux compris entre 0,00 % et 100,00 %." type="decimal" operator="between">
      <formula1>0</formula1>
      <formula2>1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397A62"/>
    <outlinePr summaryBelow="1" summaryRight="1"/>
    <pageSetUpPr fitToPage="1"/>
  </sheetPr>
  <dimension ref="A1:X15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2" customWidth="1" min="3" max="3"/>
    <col width="24" customWidth="1" min="4" max="4"/>
    <col width="31" customWidth="1" min="5" max="5"/>
    <col width="21" customWidth="1" min="6" max="6"/>
    <col width="15" customWidth="1" min="7" max="7"/>
    <col width="17" customWidth="1" min="8" max="8"/>
    <col width="16" customWidth="1" min="9" max="9"/>
    <col width="13" customWidth="1" min="10" max="10"/>
    <col width="18" customWidth="1" min="11" max="11"/>
    <col width="18" customWidth="1" min="12" max="12"/>
    <col width="15" customWidth="1" min="13" max="13"/>
    <col width="15" customWidth="1" min="14" max="14"/>
    <col width="20" customWidth="1" min="15" max="15"/>
    <col width="13" customWidth="1" min="16" max="16"/>
    <col width="38" customWidth="1" min="17" max="17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42" customHeight="1">
      <c r="A1" s="24" t="inlineStr">
        <is>
          <t>ID ligne</t>
        </is>
      </c>
      <c r="B1" s="24" t="inlineStr">
        <is>
          <t>Date de pièce</t>
        </is>
      </c>
      <c r="C1" s="24" t="inlineStr">
        <is>
          <t>Sens</t>
        </is>
      </c>
      <c r="D1" s="24" t="inlineStr">
        <is>
          <t>Catégorie</t>
        </is>
      </c>
      <c r="E1" s="24" t="inlineStr">
        <is>
          <t>Libellé</t>
        </is>
      </c>
      <c r="F1" s="24" t="inlineStr">
        <is>
          <t>Référence interne</t>
        </is>
      </c>
      <c r="G1" s="24" t="inlineStr">
        <is>
          <t>Statut</t>
        </is>
      </c>
      <c r="H1" s="24" t="inlineStr">
        <is>
          <t>Type de montant</t>
        </is>
      </c>
      <c r="I1" s="24" t="inlineStr">
        <is>
          <t>Montant saisi</t>
        </is>
      </c>
      <c r="J1" s="24" t="inlineStr">
        <is>
          <t>Taux TVA</t>
        </is>
      </c>
      <c r="K1" s="24" t="inlineStr">
        <is>
          <t>Part de TVA retenue</t>
        </is>
      </c>
      <c r="L1" s="24" t="inlineStr">
        <is>
          <t>Montant HT calculé</t>
        </is>
      </c>
      <c r="M1" s="24" t="inlineStr">
        <is>
          <t>TVA calculée</t>
        </is>
      </c>
      <c r="N1" s="24" t="inlineStr">
        <is>
          <t>TVA retenue</t>
        </is>
      </c>
      <c r="O1" s="24" t="inlineStr">
        <is>
          <t>Montant TTC recalculé</t>
        </is>
      </c>
      <c r="P1" s="24" t="inlineStr">
        <is>
          <t>Écart</t>
        </is>
      </c>
      <c r="Q1" s="24" t="inlineStr">
        <is>
          <t>Commentaire</t>
        </is>
      </c>
    </row>
    <row r="2">
      <c r="A2" s="20" t="inlineStr">
        <is>
          <t>EX-FICTIF-001</t>
        </is>
      </c>
      <c r="B2" s="36" t="n">
        <v>46310</v>
      </c>
      <c r="C2" s="26" t="inlineStr">
        <is>
          <t>Dépense</t>
        </is>
      </c>
      <c r="D2" s="20" t="inlineStr">
        <is>
          <t>Location d’espace</t>
        </is>
      </c>
      <c r="E2" s="20" t="inlineStr">
        <is>
          <t>Location d’espace fictive</t>
        </is>
      </c>
      <c r="F2" s="20" t="inlineStr">
        <is>
          <t>PIÈCE-FICTIVE-001</t>
        </is>
      </c>
      <c r="G2" s="26" t="inlineStr">
        <is>
          <t>Validé</t>
        </is>
      </c>
      <c r="H2" s="26" t="inlineStr">
        <is>
          <t>HT</t>
        </is>
      </c>
      <c r="I2" s="27" t="n">
        <v>1200</v>
      </c>
      <c r="J2" s="22" t="n">
        <v>0.2</v>
      </c>
      <c r="K2" s="22" t="n">
        <v>1</v>
      </c>
      <c r="L2" s="10">
        <f>IF(I2="","",IF(H2="HT",ROUND(I2,2),IF(H2="TTC",IFERROR(ROUND(I2/(1+J2),2),""),"")))</f>
        <v/>
      </c>
      <c r="M2" s="10">
        <f>IF(OR(L2="",J2=""),"",ROUND(L2*J2,2))</f>
        <v/>
      </c>
      <c r="N2" s="10">
        <f>IF(OR(M2="",K2=""),"",ROUND(M2*K2,2))</f>
        <v/>
      </c>
      <c r="O2" s="10">
        <f>IF(L2="","",ROUND(L2+M2,2))</f>
        <v/>
      </c>
      <c r="P2" s="10">
        <f>IF(I2="","",IF(H2="HT",ROUND(I2-L2,2),IF(H2="TTC",ROUND(I2-O2,2),"")))</f>
        <v/>
      </c>
      <c r="Q2" s="28" t="inlineStr">
        <is>
          <t>Exemple fictif à supprimer après contrôle.</t>
        </is>
      </c>
      <c r="S2">
        <f>IFERROR('Paramètres'!D4,"")</f>
        <v/>
      </c>
      <c r="T2">
        <f>IFERROR('Paramètres'!F4,"")</f>
        <v/>
      </c>
      <c r="U2">
        <f>IFERROR('Paramètres'!E4,"")</f>
        <v/>
      </c>
      <c r="V2">
        <f>IFERROR('Paramètres'!G4,"")</f>
        <v/>
      </c>
      <c r="W2">
        <f>IFERROR('Paramètres'!H4,"")</f>
        <v/>
      </c>
      <c r="X2">
        <f>'Paramètres'!$B$4</f>
        <v/>
      </c>
    </row>
    <row r="3">
      <c r="A3" s="20" t="inlineStr">
        <is>
          <t>EX-FICTIF-002</t>
        </is>
      </c>
      <c r="B3" s="36" t="n">
        <v>46310</v>
      </c>
      <c r="C3" s="26" t="inlineStr">
        <is>
          <t>Dépense</t>
        </is>
      </c>
      <c r="D3" s="20" t="inlineStr">
        <is>
          <t>Restauration</t>
        </is>
      </c>
      <c r="E3" s="20" t="inlineStr">
        <is>
          <t>Restauration fictive de l’équipe</t>
        </is>
      </c>
      <c r="F3" s="20" t="inlineStr">
        <is>
          <t>PIÈCE-FICTIVE-002</t>
        </is>
      </c>
      <c r="G3" s="26" t="inlineStr">
        <is>
          <t>À vérifier</t>
        </is>
      </c>
      <c r="H3" s="26" t="inlineStr">
        <is>
          <t>HT</t>
        </is>
      </c>
      <c r="I3" s="27" t="n">
        <v>550</v>
      </c>
      <c r="J3" s="22" t="n">
        <v>0.1</v>
      </c>
      <c r="K3" s="22" t="n">
        <v>1</v>
      </c>
      <c r="L3" s="8">
        <f>IF(I3="","",IF(H3="HT",ROUND(I3,2),IF(H3="TTC",IFERROR(ROUND(I3/(1+J3),2),""),"")))</f>
        <v/>
      </c>
      <c r="M3" s="8">
        <f>IF(OR(L3="",J3=""),"",ROUND(L3*J3,2))</f>
        <v/>
      </c>
      <c r="N3" s="8">
        <f>IF(OR(M3="",K3=""),"",ROUND(M3*K3,2))</f>
        <v/>
      </c>
      <c r="O3" s="8">
        <f>IF(L3="","",ROUND(L3+M3,2))</f>
        <v/>
      </c>
      <c r="P3" s="8">
        <f>IF(I3="","",IF(H3="HT",ROUND(I3-L3,2),IF(H3="TTC",ROUND(I3-O3,2),"")))</f>
        <v/>
      </c>
      <c r="Q3" s="28" t="inlineStr">
        <is>
          <t>Exemple fictif ; taux et part à valider.</t>
        </is>
      </c>
      <c r="S3">
        <f>IFERROR('Paramètres'!D5,"")</f>
        <v/>
      </c>
      <c r="T3">
        <f>IFERROR('Paramètres'!F5,"")</f>
        <v/>
      </c>
      <c r="U3">
        <f>IFERROR('Paramètres'!E5,"")</f>
        <v/>
      </c>
      <c r="V3">
        <f>IFERROR('Paramètres'!G5,"")</f>
        <v/>
      </c>
      <c r="W3">
        <f>IFERROR('Paramètres'!H5,"")</f>
        <v/>
      </c>
      <c r="X3">
        <f>'Paramètres'!$B$5</f>
        <v/>
      </c>
    </row>
    <row r="4">
      <c r="A4" s="20" t="inlineStr">
        <is>
          <t>EX-FICTIF-003</t>
        </is>
      </c>
      <c r="B4" s="36" t="n">
        <v>46310</v>
      </c>
      <c r="C4" s="26" t="inlineStr">
        <is>
          <t>Dépense</t>
        </is>
      </c>
      <c r="D4" s="20" t="inlineStr">
        <is>
          <t>Impression et supports</t>
        </is>
      </c>
      <c r="E4" s="20" t="inlineStr">
        <is>
          <t>Supports imprimés fictifs</t>
        </is>
      </c>
      <c r="F4" s="20" t="inlineStr">
        <is>
          <t>PIÈCE-FICTIVE-003</t>
        </is>
      </c>
      <c r="G4" s="26" t="inlineStr">
        <is>
          <t>Validé</t>
        </is>
      </c>
      <c r="H4" s="26" t="inlineStr">
        <is>
          <t>TTC</t>
        </is>
      </c>
      <c r="I4" s="27" t="n">
        <v>211</v>
      </c>
      <c r="J4" s="22" t="n">
        <v>0.055</v>
      </c>
      <c r="K4" s="22" t="n">
        <v>1</v>
      </c>
      <c r="L4" s="10">
        <f>IF(I4="","",IF(H4="HT",ROUND(I4,2),IF(H4="TTC",IFERROR(ROUND(I4/(1+J4),2),""),"")))</f>
        <v/>
      </c>
      <c r="M4" s="10">
        <f>IF(OR(L4="",J4=""),"",ROUND(L4*J4,2))</f>
        <v/>
      </c>
      <c r="N4" s="10">
        <f>IF(OR(M4="",K4=""),"",ROUND(M4*K4,2))</f>
        <v/>
      </c>
      <c r="O4" s="10">
        <f>IF(L4="","",ROUND(L4+M4,2))</f>
        <v/>
      </c>
      <c r="P4" s="10">
        <f>IF(I4="","",IF(H4="HT",ROUND(I4-L4,2),IF(H4="TTC",ROUND(I4-O4,2),"")))</f>
        <v/>
      </c>
      <c r="Q4" s="28" t="inlineStr">
        <is>
          <t>Exemple fictif à supprimer après contrôle.</t>
        </is>
      </c>
      <c r="S4">
        <f>IFERROR('Paramètres'!D6,"")</f>
        <v/>
      </c>
      <c r="T4">
        <f>IFERROR('Paramètres'!F6,"")</f>
        <v/>
      </c>
      <c r="U4">
        <f>IFERROR('Paramètres'!E6,"")</f>
        <v/>
      </c>
      <c r="V4">
        <f>IFERROR('Paramètres'!G6,"")</f>
        <v/>
      </c>
      <c r="W4">
        <f>IFERROR('Paramètres'!H6,"")</f>
        <v/>
      </c>
      <c r="X4">
        <f>'Paramètres'!$B$6</f>
        <v/>
      </c>
    </row>
    <row r="5">
      <c r="A5" s="20" t="inlineStr">
        <is>
          <t>EX-FICTIF-004</t>
        </is>
      </c>
      <c r="B5" s="36" t="n">
        <v>46311</v>
      </c>
      <c r="C5" s="26" t="inlineStr">
        <is>
          <t>Dépense</t>
        </is>
      </c>
      <c r="D5" s="20" t="inlineStr">
        <is>
          <t>Technique et régie</t>
        </is>
      </c>
      <c r="E5" s="20" t="inlineStr">
        <is>
          <t>Régie technique fictive</t>
        </is>
      </c>
      <c r="F5" s="20" t="inlineStr">
        <is>
          <t>PIÈCE-FICTIVE-004</t>
        </is>
      </c>
      <c r="G5" s="26" t="inlineStr">
        <is>
          <t>Validé</t>
        </is>
      </c>
      <c r="H5" s="26" t="inlineStr">
        <is>
          <t>TTC</t>
        </is>
      </c>
      <c r="I5" s="27" t="n">
        <v>960</v>
      </c>
      <c r="J5" s="22" t="n">
        <v>0.2</v>
      </c>
      <c r="K5" s="22" t="n">
        <v>1</v>
      </c>
      <c r="L5" s="8">
        <f>IF(I5="","",IF(H5="HT",ROUND(I5,2),IF(H5="TTC",IFERROR(ROUND(I5/(1+J5),2),""),"")))</f>
        <v/>
      </c>
      <c r="M5" s="8">
        <f>IF(OR(L5="",J5=""),"",ROUND(L5*J5,2))</f>
        <v/>
      </c>
      <c r="N5" s="8">
        <f>IF(OR(M5="",K5=""),"",ROUND(M5*K5,2))</f>
        <v/>
      </c>
      <c r="O5" s="8">
        <f>IF(L5="","",ROUND(L5+M5,2))</f>
        <v/>
      </c>
      <c r="P5" s="8">
        <f>IF(I5="","",IF(H5="HT",ROUND(I5-L5,2),IF(H5="TTC",ROUND(I5-O5,2),"")))</f>
        <v/>
      </c>
      <c r="Q5" s="28" t="inlineStr">
        <is>
          <t>Exemple fictif à supprimer après contrôle.</t>
        </is>
      </c>
      <c r="S5">
        <f>IFERROR('Paramètres'!D7,"")</f>
        <v/>
      </c>
      <c r="T5">
        <f>IFERROR('Paramètres'!F7,"")</f>
        <v/>
      </c>
      <c r="U5">
        <f>IFERROR('Paramètres'!E7,"")</f>
        <v/>
      </c>
      <c r="V5">
        <f>IFERROR('Paramètres'!G7,"")</f>
        <v/>
      </c>
      <c r="W5">
        <f>IFERROR('Paramètres'!H7,"")</f>
        <v/>
      </c>
    </row>
    <row r="6">
      <c r="A6" s="20" t="inlineStr">
        <is>
          <t>EX-FICTIF-005</t>
        </is>
      </c>
      <c r="B6" s="36" t="n">
        <v>46311</v>
      </c>
      <c r="C6" s="26" t="inlineStr">
        <is>
          <t>Dépense</t>
        </is>
      </c>
      <c r="D6" s="20" t="inlineStr">
        <is>
          <t>Signalétique</t>
        </is>
      </c>
      <c r="E6" s="20" t="inlineStr">
        <is>
          <t>Signalétique fictive</t>
        </is>
      </c>
      <c r="F6" s="20" t="inlineStr">
        <is>
          <t>PIÈCE-FICTIVE-005</t>
        </is>
      </c>
      <c r="G6" s="26" t="inlineStr">
        <is>
          <t>Validé</t>
        </is>
      </c>
      <c r="H6" s="26" t="inlineStr">
        <is>
          <t>HT</t>
        </is>
      </c>
      <c r="I6" s="27" t="n">
        <v>180</v>
      </c>
      <c r="J6" s="22" t="n">
        <v>0.2</v>
      </c>
      <c r="K6" s="22" t="n">
        <v>1</v>
      </c>
      <c r="L6" s="10">
        <f>IF(I6="","",IF(H6="HT",ROUND(I6,2),IF(H6="TTC",IFERROR(ROUND(I6/(1+J6),2),""),"")))</f>
        <v/>
      </c>
      <c r="M6" s="10">
        <f>IF(OR(L6="",J6=""),"",ROUND(L6*J6,2))</f>
        <v/>
      </c>
      <c r="N6" s="10">
        <f>IF(OR(M6="",K6=""),"",ROUND(M6*K6,2))</f>
        <v/>
      </c>
      <c r="O6" s="10">
        <f>IF(L6="","",ROUND(L6+M6,2))</f>
        <v/>
      </c>
      <c r="P6" s="10">
        <f>IF(I6="","",IF(H6="HT",ROUND(I6-L6,2),IF(H6="TTC",ROUND(I6-O6,2),"")))</f>
        <v/>
      </c>
      <c r="Q6" s="28" t="inlineStr">
        <is>
          <t>Exemple fictif à supprimer après contrôle.</t>
        </is>
      </c>
      <c r="S6">
        <f>IFERROR('Paramètres'!D8,"")</f>
        <v/>
      </c>
      <c r="T6">
        <f>IFERROR('Paramètres'!F8,"")</f>
        <v/>
      </c>
      <c r="U6">
        <f>IFERROR('Paramètres'!E8,"")</f>
        <v/>
      </c>
      <c r="V6">
        <f>IFERROR('Paramètres'!G8,"")</f>
        <v/>
      </c>
      <c r="W6">
        <f>IFERROR('Paramètres'!H8,"")</f>
        <v/>
      </c>
    </row>
    <row r="7">
      <c r="A7" s="20" t="inlineStr">
        <is>
          <t>EX-FICTIF-006</t>
        </is>
      </c>
      <c r="B7" s="36" t="n">
        <v>46311</v>
      </c>
      <c r="C7" s="26" t="inlineStr">
        <is>
          <t>Dépense</t>
        </is>
      </c>
      <c r="D7" s="20" t="inlineStr">
        <is>
          <t>Transport</t>
        </is>
      </c>
      <c r="E7" s="20" t="inlineStr">
        <is>
          <t>Transport fictif de matériel</t>
        </is>
      </c>
      <c r="F7" s="20" t="inlineStr">
        <is>
          <t>PIÈCE-FICTIVE-006</t>
        </is>
      </c>
      <c r="G7" s="26" t="inlineStr">
        <is>
          <t>À vérifier</t>
        </is>
      </c>
      <c r="H7" s="26" t="inlineStr">
        <is>
          <t>TTC</t>
        </is>
      </c>
      <c r="I7" s="27" t="n">
        <v>330</v>
      </c>
      <c r="J7" s="22" t="n">
        <v>0.1</v>
      </c>
      <c r="K7" s="22" t="n">
        <v>1</v>
      </c>
      <c r="L7" s="8">
        <f>IF(I7="","",IF(H7="HT",ROUND(I7,2),IF(H7="TTC",IFERROR(ROUND(I7/(1+J7),2),""),"")))</f>
        <v/>
      </c>
      <c r="M7" s="8">
        <f>IF(OR(L7="",J7=""),"",ROUND(L7*J7,2))</f>
        <v/>
      </c>
      <c r="N7" s="8">
        <f>IF(OR(M7="",K7=""),"",ROUND(M7*K7,2))</f>
        <v/>
      </c>
      <c r="O7" s="8">
        <f>IF(L7="","",ROUND(L7+M7,2))</f>
        <v/>
      </c>
      <c r="P7" s="8">
        <f>IF(I7="","",IF(H7="HT",ROUND(I7-L7,2),IF(H7="TTC",ROUND(I7-O7,2),"")))</f>
        <v/>
      </c>
      <c r="Q7" s="28" t="inlineStr">
        <is>
          <t>Exemple fictif ; vérifier le traitement retenu.</t>
        </is>
      </c>
      <c r="S7">
        <f>IFERROR('Paramètres'!D9,"")</f>
        <v/>
      </c>
      <c r="T7">
        <f>IFERROR('Paramètres'!F9,"")</f>
        <v/>
      </c>
      <c r="U7">
        <f>IFERROR('Paramètres'!E9,"")</f>
        <v/>
      </c>
      <c r="V7">
        <f>IFERROR('Paramètres'!G9,"")</f>
        <v/>
      </c>
      <c r="W7">
        <f>IFERROR('Paramètres'!H9,"")</f>
        <v/>
      </c>
    </row>
    <row r="8">
      <c r="A8" s="20" t="inlineStr">
        <is>
          <t>EX-FICTIF-007</t>
        </is>
      </c>
      <c r="B8" s="36" t="n">
        <v>46311</v>
      </c>
      <c r="C8" s="26" t="inlineStr">
        <is>
          <t>Dépense</t>
        </is>
      </c>
      <c r="D8" s="20" t="inlineStr">
        <is>
          <t>Badges et accueil</t>
        </is>
      </c>
      <c r="E8" s="20" t="inlineStr">
        <is>
          <t>Badges fictifs</t>
        </is>
      </c>
      <c r="F8" s="20" t="inlineStr">
        <is>
          <t>PIÈCE-FICTIVE-007</t>
        </is>
      </c>
      <c r="G8" s="26" t="inlineStr">
        <is>
          <t>Validé</t>
        </is>
      </c>
      <c r="H8" s="26" t="inlineStr">
        <is>
          <t>TTC</t>
        </is>
      </c>
      <c r="I8" s="27" t="n">
        <v>84.40000000000001</v>
      </c>
      <c r="J8" s="22" t="n">
        <v>0.055</v>
      </c>
      <c r="K8" s="22" t="n">
        <v>1</v>
      </c>
      <c r="L8" s="10">
        <f>IF(I8="","",IF(H8="HT",ROUND(I8,2),IF(H8="TTC",IFERROR(ROUND(I8/(1+J8),2),""),"")))</f>
        <v/>
      </c>
      <c r="M8" s="10">
        <f>IF(OR(L8="",J8=""),"",ROUND(L8*J8,2))</f>
        <v/>
      </c>
      <c r="N8" s="10">
        <f>IF(OR(M8="",K8=""),"",ROUND(M8*K8,2))</f>
        <v/>
      </c>
      <c r="O8" s="10">
        <f>IF(L8="","",ROUND(L8+M8,2))</f>
        <v/>
      </c>
      <c r="P8" s="10">
        <f>IF(I8="","",IF(H8="HT",ROUND(I8-L8,2),IF(H8="TTC",ROUND(I8-O8,2),"")))</f>
        <v/>
      </c>
      <c r="Q8" s="28" t="inlineStr">
        <is>
          <t>Exemple fictif à supprimer après contrôle.</t>
        </is>
      </c>
      <c r="S8">
        <f>IFERROR('Paramètres'!D10,"")</f>
        <v/>
      </c>
      <c r="T8">
        <f>IFERROR('Paramètres'!F10,"")</f>
        <v/>
      </c>
      <c r="U8">
        <f>IFERROR('Paramètres'!E10,"")</f>
        <v/>
      </c>
      <c r="V8">
        <f>IFERROR('Paramètres'!G10,"")</f>
        <v/>
      </c>
      <c r="W8">
        <f>IFERROR('Paramètres'!H10,"")</f>
        <v/>
      </c>
    </row>
    <row r="9">
      <c r="A9" s="20" t="inlineStr">
        <is>
          <t>EX-FICTIF-008</t>
        </is>
      </c>
      <c r="B9" s="36" t="n">
        <v>46312</v>
      </c>
      <c r="C9" s="26" t="inlineStr">
        <is>
          <t>Dépense</t>
        </is>
      </c>
      <c r="D9" s="20" t="inlineStr">
        <is>
          <t>Captation</t>
        </is>
      </c>
      <c r="E9" s="20" t="inlineStr">
        <is>
          <t>Captation vidéo fictive</t>
        </is>
      </c>
      <c r="F9" s="20" t="inlineStr">
        <is>
          <t>PIÈCE-FICTIVE-008</t>
        </is>
      </c>
      <c r="G9" s="26" t="inlineStr">
        <is>
          <t>Validé</t>
        </is>
      </c>
      <c r="H9" s="26" t="inlineStr">
        <is>
          <t>HT</t>
        </is>
      </c>
      <c r="I9" s="27" t="n">
        <v>750</v>
      </c>
      <c r="J9" s="22" t="n">
        <v>0.2</v>
      </c>
      <c r="K9" s="22" t="n">
        <v>1</v>
      </c>
      <c r="L9" s="8">
        <f>IF(I9="","",IF(H9="HT",ROUND(I9,2),IF(H9="TTC",IFERROR(ROUND(I9/(1+J9),2),""),"")))</f>
        <v/>
      </c>
      <c r="M9" s="8">
        <f>IF(OR(L9="",J9=""),"",ROUND(L9*J9,2))</f>
        <v/>
      </c>
      <c r="N9" s="8">
        <f>IF(OR(M9="",K9=""),"",ROUND(M9*K9,2))</f>
        <v/>
      </c>
      <c r="O9" s="8">
        <f>IF(L9="","",ROUND(L9+M9,2))</f>
        <v/>
      </c>
      <c r="P9" s="8">
        <f>IF(I9="","",IF(H9="HT",ROUND(I9-L9,2),IF(H9="TTC",ROUND(I9-O9,2),"")))</f>
        <v/>
      </c>
      <c r="Q9" s="28" t="inlineStr">
        <is>
          <t>Exemple fictif à supprimer après contrôle.</t>
        </is>
      </c>
      <c r="S9">
        <f>IFERROR('Paramètres'!D11,"")</f>
        <v/>
      </c>
      <c r="T9">
        <f>IFERROR('Paramètres'!F11,"")</f>
        <v/>
      </c>
      <c r="U9">
        <f>IFERROR('Paramètres'!E11,"")</f>
        <v/>
      </c>
      <c r="V9">
        <f>IFERROR('Paramètres'!G11,"")</f>
        <v/>
      </c>
      <c r="W9">
        <f>IFERROR('Paramètres'!H11,"")</f>
        <v/>
      </c>
    </row>
    <row r="10">
      <c r="A10" s="20" t="inlineStr">
        <is>
          <t>EX-FICTIF-009</t>
        </is>
      </c>
      <c r="B10" s="36" t="n">
        <v>46312</v>
      </c>
      <c r="C10" s="26" t="inlineStr">
        <is>
          <t>Recette</t>
        </is>
      </c>
      <c r="D10" s="20" t="inlineStr">
        <is>
          <t>Mise à disposition</t>
        </is>
      </c>
      <c r="E10" s="20" t="inlineStr">
        <is>
          <t>Mise à disposition fictive d’un espace</t>
        </is>
      </c>
      <c r="F10" s="20" t="inlineStr">
        <is>
          <t>PIÈCE-FICTIVE-009</t>
        </is>
      </c>
      <c r="G10" s="26" t="inlineStr">
        <is>
          <t>À vérifier</t>
        </is>
      </c>
      <c r="H10" s="26" t="inlineStr">
        <is>
          <t>HT</t>
        </is>
      </c>
      <c r="I10" s="27" t="n">
        <v>600</v>
      </c>
      <c r="J10" s="22" t="n">
        <v>0.2</v>
      </c>
      <c r="K10" s="22" t="n">
        <v>1</v>
      </c>
      <c r="L10" s="10">
        <f>IF(I10="","",IF(H10="HT",ROUND(I10,2),IF(H10="TTC",IFERROR(ROUND(I10/(1+J10),2),""),"")))</f>
        <v/>
      </c>
      <c r="M10" s="10">
        <f>IF(OR(L10="",J10=""),"",ROUND(L10*J10,2))</f>
        <v/>
      </c>
      <c r="N10" s="10">
        <f>IF(OR(M10="",K10=""),"",ROUND(M10*K10,2))</f>
        <v/>
      </c>
      <c r="O10" s="10">
        <f>IF(L10="","",ROUND(L10+M10,2))</f>
        <v/>
      </c>
      <c r="P10" s="10">
        <f>IF(I10="","",IF(H10="HT",ROUND(I10-L10,2),IF(H10="TTC",ROUND(I10-O10,2),"")))</f>
        <v/>
      </c>
      <c r="Q10" s="28" t="inlineStr">
        <is>
          <t>Exemple fictif ; sens et taux à confirmer.</t>
        </is>
      </c>
      <c r="S10">
        <f>IFERROR('Paramètres'!D12,"")</f>
        <v/>
      </c>
      <c r="T10">
        <f>IFERROR('Paramètres'!F12,"")</f>
        <v/>
      </c>
      <c r="U10">
        <f>IFERROR('Paramètres'!E12,"")</f>
        <v/>
      </c>
      <c r="V10">
        <f>IFERROR('Paramètres'!G12,"")</f>
        <v/>
      </c>
      <c r="W10">
        <f>IFERROR('Paramètres'!H12,"")</f>
        <v/>
      </c>
    </row>
    <row r="11">
      <c r="A11" s="20" t="inlineStr">
        <is>
          <t>EX-FICTIF-010</t>
        </is>
      </c>
      <c r="B11" s="36" t="n">
        <v>46312</v>
      </c>
      <c r="C11" s="26" t="inlineStr">
        <is>
          <t>Dépense</t>
        </is>
      </c>
      <c r="D11" s="20" t="inlineStr">
        <is>
          <t>Ajustement interne</t>
        </is>
      </c>
      <c r="E11" s="20" t="inlineStr">
        <is>
          <t>Ajustement interne fictif</t>
        </is>
      </c>
      <c r="F11" s="20" t="inlineStr">
        <is>
          <t>PIÈCE-FICTIVE-010</t>
        </is>
      </c>
      <c r="G11" s="26" t="inlineStr">
        <is>
          <t>Validé</t>
        </is>
      </c>
      <c r="H11" s="26" t="inlineStr">
        <is>
          <t>HT</t>
        </is>
      </c>
      <c r="I11" s="27" t="n">
        <v>40</v>
      </c>
      <c r="J11" s="22" t="n">
        <v>0</v>
      </c>
      <c r="K11" s="22" t="n">
        <v>1</v>
      </c>
      <c r="L11" s="8">
        <f>IF(I11="","",IF(H11="HT",ROUND(I11,2),IF(H11="TTC",IFERROR(ROUND(I11/(1+J11),2),""),"")))</f>
        <v/>
      </c>
      <c r="M11" s="8">
        <f>IF(OR(L11="",J11=""),"",ROUND(L11*J11,2))</f>
        <v/>
      </c>
      <c r="N11" s="8">
        <f>IF(OR(M11="",K11=""),"",ROUND(M11*K11,2))</f>
        <v/>
      </c>
      <c r="O11" s="8">
        <f>IF(L11="","",ROUND(L11+M11,2))</f>
        <v/>
      </c>
      <c r="P11" s="8">
        <f>IF(I11="","",IF(H11="HT",ROUND(I11-L11,2),IF(H11="TTC",ROUND(I11-O11,2),"")))</f>
        <v/>
      </c>
      <c r="Q11" s="28" t="inlineStr">
        <is>
          <t>Exemple fictif sans attribution automatique de taux.</t>
        </is>
      </c>
      <c r="S11">
        <f>IFERROR('Paramètres'!D13,"")</f>
        <v/>
      </c>
      <c r="T11">
        <f>IFERROR('Paramètres'!F13,"")</f>
        <v/>
      </c>
      <c r="U11">
        <f>IFERROR('Paramètres'!E13,"")</f>
        <v/>
      </c>
      <c r="V11">
        <f>IFERROR('Paramètres'!G13,"")</f>
        <v/>
      </c>
      <c r="W11">
        <f>IFERROR('Paramètres'!H13,"")</f>
        <v/>
      </c>
    </row>
    <row r="12">
      <c r="A12" s="20" t="n"/>
      <c r="B12" s="36" t="n"/>
      <c r="C12" s="26" t="n"/>
      <c r="D12" s="20" t="n"/>
      <c r="E12" s="20" t="n"/>
      <c r="F12" s="20" t="n"/>
      <c r="G12" s="26" t="n"/>
      <c r="H12" s="26" t="n"/>
      <c r="I12" s="27" t="n"/>
      <c r="J12" s="22" t="n"/>
      <c r="K12" s="22" t="n"/>
      <c r="L12" s="10">
        <f>IF(I12="","",IF(H12="HT",ROUND(I12,2),IF(H12="TTC",IFERROR(ROUND(I12/(1+J12),2),""),"")))</f>
        <v/>
      </c>
      <c r="M12" s="10">
        <f>IF(OR(L12="",J12=""),"",ROUND(L12*J12,2))</f>
        <v/>
      </c>
      <c r="N12" s="10">
        <f>IF(OR(M12="",K12=""),"",ROUND(M12*K12,2))</f>
        <v/>
      </c>
      <c r="O12" s="10">
        <f>IF(L12="","",ROUND(L12+M12,2))</f>
        <v/>
      </c>
      <c r="P12" s="10">
        <f>IF(I12="","",IF(H12="HT",ROUND(I12-L12,2),IF(H12="TTC",ROUND(I12-O12,2),"")))</f>
        <v/>
      </c>
      <c r="Q12" s="28" t="n"/>
      <c r="S12">
        <f>IFERROR('Paramètres'!D14,"")</f>
        <v/>
      </c>
      <c r="T12">
        <f>IFERROR('Paramètres'!F14,"")</f>
        <v/>
      </c>
      <c r="U12">
        <f>IFERROR('Paramètres'!E14,"")</f>
        <v/>
      </c>
      <c r="V12">
        <f>IFERROR('Paramètres'!G14,"")</f>
        <v/>
      </c>
      <c r="W12">
        <f>IFERROR('Paramètres'!H14,"")</f>
        <v/>
      </c>
    </row>
    <row r="13">
      <c r="A13" s="20" t="n"/>
      <c r="B13" s="36" t="n"/>
      <c r="C13" s="26" t="n"/>
      <c r="D13" s="20" t="n"/>
      <c r="E13" s="20" t="n"/>
      <c r="F13" s="20" t="n"/>
      <c r="G13" s="26" t="n"/>
      <c r="H13" s="26" t="n"/>
      <c r="I13" s="27" t="n"/>
      <c r="J13" s="22" t="n"/>
      <c r="K13" s="22" t="n"/>
      <c r="L13" s="8">
        <f>IF(I13="","",IF(H13="HT",ROUND(I13,2),IF(H13="TTC",IFERROR(ROUND(I13/(1+J13),2),""),"")))</f>
        <v/>
      </c>
      <c r="M13" s="8">
        <f>IF(OR(L13="",J13=""),"",ROUND(L13*J13,2))</f>
        <v/>
      </c>
      <c r="N13" s="8">
        <f>IF(OR(M13="",K13=""),"",ROUND(M13*K13,2))</f>
        <v/>
      </c>
      <c r="O13" s="8">
        <f>IF(L13="","",ROUND(L13+M13,2))</f>
        <v/>
      </c>
      <c r="P13" s="8">
        <f>IF(I13="","",IF(H13="HT",ROUND(I13-L13,2),IF(H13="TTC",ROUND(I13-O13,2),"")))</f>
        <v/>
      </c>
      <c r="Q13" s="28" t="n"/>
      <c r="S13">
        <f>IFERROR('Paramètres'!D15,"")</f>
        <v/>
      </c>
      <c r="T13">
        <f>IFERROR('Paramètres'!F15,"")</f>
        <v/>
      </c>
      <c r="U13">
        <f>IFERROR('Paramètres'!E15,"")</f>
        <v/>
      </c>
      <c r="V13">
        <f>IFERROR('Paramètres'!G15,"")</f>
        <v/>
      </c>
      <c r="W13">
        <f>IFERROR('Paramètres'!H15,"")</f>
        <v/>
      </c>
    </row>
    <row r="14">
      <c r="A14" s="20" t="n"/>
      <c r="B14" s="36" t="n"/>
      <c r="C14" s="26" t="n"/>
      <c r="D14" s="20" t="n"/>
      <c r="E14" s="20" t="n"/>
      <c r="F14" s="20" t="n"/>
      <c r="G14" s="26" t="n"/>
      <c r="H14" s="26" t="n"/>
      <c r="I14" s="27" t="n"/>
      <c r="J14" s="22" t="n"/>
      <c r="K14" s="22" t="n"/>
      <c r="L14" s="10">
        <f>IF(I14="","",IF(H14="HT",ROUND(I14,2),IF(H14="TTC",IFERROR(ROUND(I14/(1+J14),2),""),"")))</f>
        <v/>
      </c>
      <c r="M14" s="10">
        <f>IF(OR(L14="",J14=""),"",ROUND(L14*J14,2))</f>
        <v/>
      </c>
      <c r="N14" s="10">
        <f>IF(OR(M14="",K14=""),"",ROUND(M14*K14,2))</f>
        <v/>
      </c>
      <c r="O14" s="10">
        <f>IF(L14="","",ROUND(L14+M14,2))</f>
        <v/>
      </c>
      <c r="P14" s="10">
        <f>IF(I14="","",IF(H14="HT",ROUND(I14-L14,2),IF(H14="TTC",ROUND(I14-O14,2),"")))</f>
        <v/>
      </c>
      <c r="Q14" s="28" t="n"/>
      <c r="S14">
        <f>IFERROR('Paramètres'!D16,"")</f>
        <v/>
      </c>
      <c r="T14">
        <f>IFERROR('Paramètres'!F16,"")</f>
        <v/>
      </c>
      <c r="U14">
        <f>IFERROR('Paramètres'!E16,"")</f>
        <v/>
      </c>
      <c r="V14">
        <f>IFERROR('Paramètres'!G16,"")</f>
        <v/>
      </c>
      <c r="W14">
        <f>IFERROR('Paramètres'!H16,"")</f>
        <v/>
      </c>
    </row>
    <row r="15">
      <c r="A15" s="20" t="n"/>
      <c r="B15" s="36" t="n"/>
      <c r="C15" s="26" t="n"/>
      <c r="D15" s="20" t="n"/>
      <c r="E15" s="20" t="n"/>
      <c r="F15" s="20" t="n"/>
      <c r="G15" s="26" t="n"/>
      <c r="H15" s="26" t="n"/>
      <c r="I15" s="27" t="n"/>
      <c r="J15" s="22" t="n"/>
      <c r="K15" s="22" t="n"/>
      <c r="L15" s="8">
        <f>IF(I15="","",IF(H15="HT",ROUND(I15,2),IF(H15="TTC",IFERROR(ROUND(I15/(1+J15),2),""),"")))</f>
        <v/>
      </c>
      <c r="M15" s="8">
        <f>IF(OR(L15="",J15=""),"",ROUND(L15*J15,2))</f>
        <v/>
      </c>
      <c r="N15" s="8">
        <f>IF(OR(M15="",K15=""),"",ROUND(M15*K15,2))</f>
        <v/>
      </c>
      <c r="O15" s="8">
        <f>IF(L15="","",ROUND(L15+M15,2))</f>
        <v/>
      </c>
      <c r="P15" s="8">
        <f>IF(I15="","",IF(H15="HT",ROUND(I15-L15,2),IF(H15="TTC",ROUND(I15-O15,2),"")))</f>
        <v/>
      </c>
      <c r="Q15" s="28" t="n"/>
      <c r="S15">
        <f>IFERROR('Paramètres'!D17,"")</f>
        <v/>
      </c>
      <c r="T15">
        <f>IFERROR('Paramètres'!F17,"")</f>
        <v/>
      </c>
      <c r="U15">
        <f>IFERROR('Paramètres'!E17,"")</f>
        <v/>
      </c>
      <c r="V15">
        <f>IFERROR('Paramètres'!G17,"")</f>
        <v/>
      </c>
      <c r="W15">
        <f>IFERROR('Paramètres'!H17,"")</f>
        <v/>
      </c>
    </row>
    <row r="16">
      <c r="A16" s="20" t="n"/>
      <c r="B16" s="36" t="n"/>
      <c r="C16" s="26" t="n"/>
      <c r="D16" s="20" t="n"/>
      <c r="E16" s="20" t="n"/>
      <c r="F16" s="20" t="n"/>
      <c r="G16" s="26" t="n"/>
      <c r="H16" s="26" t="n"/>
      <c r="I16" s="27" t="n"/>
      <c r="J16" s="22" t="n"/>
      <c r="K16" s="22" t="n"/>
      <c r="L16" s="10">
        <f>IF(I16="","",IF(H16="HT",ROUND(I16,2),IF(H16="TTC",IFERROR(ROUND(I16/(1+J16),2),""),"")))</f>
        <v/>
      </c>
      <c r="M16" s="10">
        <f>IF(OR(L16="",J16=""),"",ROUND(L16*J16,2))</f>
        <v/>
      </c>
      <c r="N16" s="10">
        <f>IF(OR(M16="",K16=""),"",ROUND(M16*K16,2))</f>
        <v/>
      </c>
      <c r="O16" s="10">
        <f>IF(L16="","",ROUND(L16+M16,2))</f>
        <v/>
      </c>
      <c r="P16" s="10">
        <f>IF(I16="","",IF(H16="HT",ROUND(I16-L16,2),IF(H16="TTC",ROUND(I16-O16,2),"")))</f>
        <v/>
      </c>
      <c r="Q16" s="28" t="n"/>
      <c r="S16">
        <f>IFERROR('Paramètres'!D18,"")</f>
        <v/>
      </c>
      <c r="T16">
        <f>IFERROR('Paramètres'!F18,"")</f>
        <v/>
      </c>
      <c r="U16">
        <f>IFERROR('Paramètres'!E18,"")</f>
        <v/>
      </c>
      <c r="V16">
        <f>IFERROR('Paramètres'!G18,"")</f>
        <v/>
      </c>
      <c r="W16">
        <f>IFERROR('Paramètres'!H18,"")</f>
        <v/>
      </c>
    </row>
    <row r="17">
      <c r="A17" s="20" t="n"/>
      <c r="B17" s="36" t="n"/>
      <c r="C17" s="26" t="n"/>
      <c r="D17" s="20" t="n"/>
      <c r="E17" s="20" t="n"/>
      <c r="F17" s="20" t="n"/>
      <c r="G17" s="26" t="n"/>
      <c r="H17" s="26" t="n"/>
      <c r="I17" s="27" t="n"/>
      <c r="J17" s="22" t="n"/>
      <c r="K17" s="22" t="n"/>
      <c r="L17" s="8">
        <f>IF(I17="","",IF(H17="HT",ROUND(I17,2),IF(H17="TTC",IFERROR(ROUND(I17/(1+J17),2),""),"")))</f>
        <v/>
      </c>
      <c r="M17" s="8">
        <f>IF(OR(L17="",J17=""),"",ROUND(L17*J17,2))</f>
        <v/>
      </c>
      <c r="N17" s="8">
        <f>IF(OR(M17="",K17=""),"",ROUND(M17*K17,2))</f>
        <v/>
      </c>
      <c r="O17" s="8">
        <f>IF(L17="","",ROUND(L17+M17,2))</f>
        <v/>
      </c>
      <c r="P17" s="8">
        <f>IF(I17="","",IF(H17="HT",ROUND(I17-L17,2),IF(H17="TTC",ROUND(I17-O17,2),"")))</f>
        <v/>
      </c>
      <c r="Q17" s="28" t="n"/>
      <c r="S17">
        <f>IFERROR('Paramètres'!D19,"")</f>
        <v/>
      </c>
      <c r="T17">
        <f>IFERROR('Paramètres'!F19,"")</f>
        <v/>
      </c>
      <c r="U17">
        <f>IFERROR('Paramètres'!E19,"")</f>
        <v/>
      </c>
      <c r="V17">
        <f>IFERROR('Paramètres'!G19,"")</f>
        <v/>
      </c>
      <c r="W17">
        <f>IFERROR('Paramètres'!H19,"")</f>
        <v/>
      </c>
    </row>
    <row r="18">
      <c r="A18" s="20" t="n"/>
      <c r="B18" s="36" t="n"/>
      <c r="C18" s="26" t="n"/>
      <c r="D18" s="20" t="n"/>
      <c r="E18" s="20" t="n"/>
      <c r="F18" s="20" t="n"/>
      <c r="G18" s="26" t="n"/>
      <c r="H18" s="26" t="n"/>
      <c r="I18" s="27" t="n"/>
      <c r="J18" s="22" t="n"/>
      <c r="K18" s="22" t="n"/>
      <c r="L18" s="10">
        <f>IF(I18="","",IF(H18="HT",ROUND(I18,2),IF(H18="TTC",IFERROR(ROUND(I18/(1+J18),2),""),"")))</f>
        <v/>
      </c>
      <c r="M18" s="10">
        <f>IF(OR(L18="",J18=""),"",ROUND(L18*J18,2))</f>
        <v/>
      </c>
      <c r="N18" s="10">
        <f>IF(OR(M18="",K18=""),"",ROUND(M18*K18,2))</f>
        <v/>
      </c>
      <c r="O18" s="10">
        <f>IF(L18="","",ROUND(L18+M18,2))</f>
        <v/>
      </c>
      <c r="P18" s="10">
        <f>IF(I18="","",IF(H18="HT",ROUND(I18-L18,2),IF(H18="TTC",ROUND(I18-O18,2),"")))</f>
        <v/>
      </c>
      <c r="Q18" s="28" t="n"/>
      <c r="S18">
        <f>IFERROR('Paramètres'!D20,"")</f>
        <v/>
      </c>
      <c r="T18">
        <f>IFERROR('Paramètres'!F20,"")</f>
        <v/>
      </c>
      <c r="U18">
        <f>IFERROR('Paramètres'!E20,"")</f>
        <v/>
      </c>
      <c r="V18">
        <f>IFERROR('Paramètres'!G20,"")</f>
        <v/>
      </c>
      <c r="W18">
        <f>IFERROR('Paramètres'!H20,"")</f>
        <v/>
      </c>
    </row>
    <row r="19">
      <c r="A19" s="20" t="n"/>
      <c r="B19" s="36" t="n"/>
      <c r="C19" s="26" t="n"/>
      <c r="D19" s="20" t="n"/>
      <c r="E19" s="20" t="n"/>
      <c r="F19" s="20" t="n"/>
      <c r="G19" s="26" t="n"/>
      <c r="H19" s="26" t="n"/>
      <c r="I19" s="27" t="n"/>
      <c r="J19" s="22" t="n"/>
      <c r="K19" s="22" t="n"/>
      <c r="L19" s="8">
        <f>IF(I19="","",IF(H19="HT",ROUND(I19,2),IF(H19="TTC",IFERROR(ROUND(I19/(1+J19),2),""),"")))</f>
        <v/>
      </c>
      <c r="M19" s="8">
        <f>IF(OR(L19="",J19=""),"",ROUND(L19*J19,2))</f>
        <v/>
      </c>
      <c r="N19" s="8">
        <f>IF(OR(M19="",K19=""),"",ROUND(M19*K19,2))</f>
        <v/>
      </c>
      <c r="O19" s="8">
        <f>IF(L19="","",ROUND(L19+M19,2))</f>
        <v/>
      </c>
      <c r="P19" s="8">
        <f>IF(I19="","",IF(H19="HT",ROUND(I19-L19,2),IF(H19="TTC",ROUND(I19-O19,2),"")))</f>
        <v/>
      </c>
      <c r="Q19" s="28" t="n"/>
      <c r="S19">
        <f>IFERROR('Paramètres'!D21,"")</f>
        <v/>
      </c>
      <c r="T19">
        <f>IFERROR('Paramètres'!F21,"")</f>
        <v/>
      </c>
      <c r="U19">
        <f>IFERROR('Paramètres'!E21,"")</f>
        <v/>
      </c>
      <c r="V19">
        <f>IFERROR('Paramètres'!G21,"")</f>
        <v/>
      </c>
      <c r="W19">
        <f>IFERROR('Paramètres'!H21,"")</f>
        <v/>
      </c>
    </row>
    <row r="20">
      <c r="A20" s="20" t="n"/>
      <c r="B20" s="36" t="n"/>
      <c r="C20" s="26" t="n"/>
      <c r="D20" s="20" t="n"/>
      <c r="E20" s="20" t="n"/>
      <c r="F20" s="20" t="n"/>
      <c r="G20" s="26" t="n"/>
      <c r="H20" s="26" t="n"/>
      <c r="I20" s="27" t="n"/>
      <c r="J20" s="22" t="n"/>
      <c r="K20" s="22" t="n"/>
      <c r="L20" s="10">
        <f>IF(I20="","",IF(H20="HT",ROUND(I20,2),IF(H20="TTC",IFERROR(ROUND(I20/(1+J20),2),""),"")))</f>
        <v/>
      </c>
      <c r="M20" s="10">
        <f>IF(OR(L20="",J20=""),"",ROUND(L20*J20,2))</f>
        <v/>
      </c>
      <c r="N20" s="10">
        <f>IF(OR(M20="",K20=""),"",ROUND(M20*K20,2))</f>
        <v/>
      </c>
      <c r="O20" s="10">
        <f>IF(L20="","",ROUND(L20+M20,2))</f>
        <v/>
      </c>
      <c r="P20" s="10">
        <f>IF(I20="","",IF(H20="HT",ROUND(I20-L20,2),IF(H20="TTC",ROUND(I20-O20,2),"")))</f>
        <v/>
      </c>
      <c r="Q20" s="28" t="n"/>
      <c r="S20">
        <f>IFERROR('Paramètres'!D22,"")</f>
        <v/>
      </c>
      <c r="T20">
        <f>IFERROR('Paramètres'!F22,"")</f>
        <v/>
      </c>
      <c r="U20">
        <f>IFERROR('Paramètres'!E22,"")</f>
        <v/>
      </c>
      <c r="V20">
        <f>IFERROR('Paramètres'!G22,"")</f>
        <v/>
      </c>
      <c r="W20">
        <f>IFERROR('Paramètres'!H22,"")</f>
        <v/>
      </c>
    </row>
    <row r="21">
      <c r="A21" s="20" t="n"/>
      <c r="B21" s="36" t="n"/>
      <c r="C21" s="26" t="n"/>
      <c r="D21" s="20" t="n"/>
      <c r="E21" s="20" t="n"/>
      <c r="F21" s="20" t="n"/>
      <c r="G21" s="26" t="n"/>
      <c r="H21" s="26" t="n"/>
      <c r="I21" s="27" t="n"/>
      <c r="J21" s="22" t="n"/>
      <c r="K21" s="22" t="n"/>
      <c r="L21" s="8">
        <f>IF(I21="","",IF(H21="HT",ROUND(I21,2),IF(H21="TTC",IFERROR(ROUND(I21/(1+J21),2),""),"")))</f>
        <v/>
      </c>
      <c r="M21" s="8">
        <f>IF(OR(L21="",J21=""),"",ROUND(L21*J21,2))</f>
        <v/>
      </c>
      <c r="N21" s="8">
        <f>IF(OR(M21="",K21=""),"",ROUND(M21*K21,2))</f>
        <v/>
      </c>
      <c r="O21" s="8">
        <f>IF(L21="","",ROUND(L21+M21,2))</f>
        <v/>
      </c>
      <c r="P21" s="8">
        <f>IF(I21="","",IF(H21="HT",ROUND(I21-L21,2),IF(H21="TTC",ROUND(I21-O21,2),"")))</f>
        <v/>
      </c>
      <c r="Q21" s="28" t="n"/>
      <c r="S21">
        <f>IFERROR('Paramètres'!D23,"")</f>
        <v/>
      </c>
      <c r="T21">
        <f>IFERROR('Paramètres'!F23,"")</f>
        <v/>
      </c>
      <c r="U21">
        <f>IFERROR('Paramètres'!E23,"")</f>
        <v/>
      </c>
      <c r="V21">
        <f>IFERROR('Paramètres'!G23,"")</f>
        <v/>
      </c>
      <c r="W21">
        <f>IFERROR('Paramètres'!H23,"")</f>
        <v/>
      </c>
    </row>
    <row r="22">
      <c r="A22" s="20" t="n"/>
      <c r="B22" s="36" t="n"/>
      <c r="C22" s="26" t="n"/>
      <c r="D22" s="20" t="n"/>
      <c r="E22" s="20" t="n"/>
      <c r="F22" s="20" t="n"/>
      <c r="G22" s="26" t="n"/>
      <c r="H22" s="26" t="n"/>
      <c r="I22" s="27" t="n"/>
      <c r="J22" s="22" t="n"/>
      <c r="K22" s="22" t="n"/>
      <c r="L22" s="10">
        <f>IF(I22="","",IF(H22="HT",ROUND(I22,2),IF(H22="TTC",IFERROR(ROUND(I22/(1+J22),2),""),"")))</f>
        <v/>
      </c>
      <c r="M22" s="10">
        <f>IF(OR(L22="",J22=""),"",ROUND(L22*J22,2))</f>
        <v/>
      </c>
      <c r="N22" s="10">
        <f>IF(OR(M22="",K22=""),"",ROUND(M22*K22,2))</f>
        <v/>
      </c>
      <c r="O22" s="10">
        <f>IF(L22="","",ROUND(L22+M22,2))</f>
        <v/>
      </c>
      <c r="P22" s="10">
        <f>IF(I22="","",IF(H22="HT",ROUND(I22-L22,2),IF(H22="TTC",ROUND(I22-O22,2),"")))</f>
        <v/>
      </c>
      <c r="Q22" s="28" t="n"/>
      <c r="S22">
        <f>IFERROR('Paramètres'!D24,"")</f>
        <v/>
      </c>
      <c r="T22">
        <f>IFERROR('Paramètres'!F24,"")</f>
        <v/>
      </c>
      <c r="U22">
        <f>IFERROR('Paramètres'!E24,"")</f>
        <v/>
      </c>
      <c r="V22">
        <f>IFERROR('Paramètres'!G24,"")</f>
        <v/>
      </c>
      <c r="W22">
        <f>IFERROR('Paramètres'!H24,"")</f>
        <v/>
      </c>
    </row>
    <row r="23">
      <c r="A23" s="20" t="n"/>
      <c r="B23" s="36" t="n"/>
      <c r="C23" s="26" t="n"/>
      <c r="D23" s="20" t="n"/>
      <c r="E23" s="20" t="n"/>
      <c r="F23" s="20" t="n"/>
      <c r="G23" s="26" t="n"/>
      <c r="H23" s="26" t="n"/>
      <c r="I23" s="27" t="n"/>
      <c r="J23" s="22" t="n"/>
      <c r="K23" s="22" t="n"/>
      <c r="L23" s="8">
        <f>IF(I23="","",IF(H23="HT",ROUND(I23,2),IF(H23="TTC",IFERROR(ROUND(I23/(1+J23),2),""),"")))</f>
        <v/>
      </c>
      <c r="M23" s="8">
        <f>IF(OR(L23="",J23=""),"",ROUND(L23*J23,2))</f>
        <v/>
      </c>
      <c r="N23" s="8">
        <f>IF(OR(M23="",K23=""),"",ROUND(M23*K23,2))</f>
        <v/>
      </c>
      <c r="O23" s="8">
        <f>IF(L23="","",ROUND(L23+M23,2))</f>
        <v/>
      </c>
      <c r="P23" s="8">
        <f>IF(I23="","",IF(H23="HT",ROUND(I23-L23,2),IF(H23="TTC",ROUND(I23-O23,2),"")))</f>
        <v/>
      </c>
      <c r="Q23" s="28" t="n"/>
      <c r="S23">
        <f>IFERROR('Paramètres'!D25,"")</f>
        <v/>
      </c>
      <c r="T23">
        <f>IFERROR('Paramètres'!F25,"")</f>
        <v/>
      </c>
      <c r="U23">
        <f>IFERROR('Paramètres'!E25,"")</f>
        <v/>
      </c>
      <c r="V23">
        <f>IFERROR('Paramètres'!G25,"")</f>
        <v/>
      </c>
      <c r="W23">
        <f>IFERROR('Paramètres'!H25,"")</f>
        <v/>
      </c>
    </row>
    <row r="24">
      <c r="A24" s="20" t="n"/>
      <c r="B24" s="36" t="n"/>
      <c r="C24" s="26" t="n"/>
      <c r="D24" s="20" t="n"/>
      <c r="E24" s="20" t="n"/>
      <c r="F24" s="20" t="n"/>
      <c r="G24" s="26" t="n"/>
      <c r="H24" s="26" t="n"/>
      <c r="I24" s="27" t="n"/>
      <c r="J24" s="22" t="n"/>
      <c r="K24" s="22" t="n"/>
      <c r="L24" s="10">
        <f>IF(I24="","",IF(H24="HT",ROUND(I24,2),IF(H24="TTC",IFERROR(ROUND(I24/(1+J24),2),""),"")))</f>
        <v/>
      </c>
      <c r="M24" s="10">
        <f>IF(OR(L24="",J24=""),"",ROUND(L24*J24,2))</f>
        <v/>
      </c>
      <c r="N24" s="10">
        <f>IF(OR(M24="",K24=""),"",ROUND(M24*K24,2))</f>
        <v/>
      </c>
      <c r="O24" s="10">
        <f>IF(L24="","",ROUND(L24+M24,2))</f>
        <v/>
      </c>
      <c r="P24" s="10">
        <f>IF(I24="","",IF(H24="HT",ROUND(I24-L24,2),IF(H24="TTC",ROUND(I24-O24,2),"")))</f>
        <v/>
      </c>
      <c r="Q24" s="28" t="n"/>
      <c r="S24">
        <f>IFERROR('Paramètres'!D26,"")</f>
        <v/>
      </c>
      <c r="T24">
        <f>IFERROR('Paramètres'!F26,"")</f>
        <v/>
      </c>
      <c r="U24">
        <f>IFERROR('Paramètres'!E26,"")</f>
        <v/>
      </c>
      <c r="V24">
        <f>IFERROR('Paramètres'!G26,"")</f>
        <v/>
      </c>
      <c r="W24">
        <f>IFERROR('Paramètres'!H26,"")</f>
        <v/>
      </c>
    </row>
    <row r="25">
      <c r="A25" s="20" t="n"/>
      <c r="B25" s="36" t="n"/>
      <c r="C25" s="26" t="n"/>
      <c r="D25" s="20" t="n"/>
      <c r="E25" s="20" t="n"/>
      <c r="F25" s="20" t="n"/>
      <c r="G25" s="26" t="n"/>
      <c r="H25" s="26" t="n"/>
      <c r="I25" s="27" t="n"/>
      <c r="J25" s="22" t="n"/>
      <c r="K25" s="22" t="n"/>
      <c r="L25" s="8">
        <f>IF(I25="","",IF(H25="HT",ROUND(I25,2),IF(H25="TTC",IFERROR(ROUND(I25/(1+J25),2),""),"")))</f>
        <v/>
      </c>
      <c r="M25" s="8">
        <f>IF(OR(L25="",J25=""),"",ROUND(L25*J25,2))</f>
        <v/>
      </c>
      <c r="N25" s="8">
        <f>IF(OR(M25="",K25=""),"",ROUND(M25*K25,2))</f>
        <v/>
      </c>
      <c r="O25" s="8">
        <f>IF(L25="","",ROUND(L25+M25,2))</f>
        <v/>
      </c>
      <c r="P25" s="8">
        <f>IF(I25="","",IF(H25="HT",ROUND(I25-L25,2),IF(H25="TTC",ROUND(I25-O25,2),"")))</f>
        <v/>
      </c>
      <c r="Q25" s="28" t="n"/>
      <c r="S25">
        <f>IFERROR('Paramètres'!D27,"")</f>
        <v/>
      </c>
      <c r="T25">
        <f>IFERROR('Paramètres'!F27,"")</f>
        <v/>
      </c>
      <c r="U25">
        <f>IFERROR('Paramètres'!E27,"")</f>
        <v/>
      </c>
      <c r="V25">
        <f>IFERROR('Paramètres'!G27,"")</f>
        <v/>
      </c>
      <c r="W25">
        <f>IFERROR('Paramètres'!H27,"")</f>
        <v/>
      </c>
    </row>
    <row r="26">
      <c r="A26" s="20" t="n"/>
      <c r="B26" s="36" t="n"/>
      <c r="C26" s="26" t="n"/>
      <c r="D26" s="20" t="n"/>
      <c r="E26" s="20" t="n"/>
      <c r="F26" s="20" t="n"/>
      <c r="G26" s="26" t="n"/>
      <c r="H26" s="26" t="n"/>
      <c r="I26" s="27" t="n"/>
      <c r="J26" s="22" t="n"/>
      <c r="K26" s="22" t="n"/>
      <c r="L26" s="10">
        <f>IF(I26="","",IF(H26="HT",ROUND(I26,2),IF(H26="TTC",IFERROR(ROUND(I26/(1+J26),2),""),"")))</f>
        <v/>
      </c>
      <c r="M26" s="10">
        <f>IF(OR(L26="",J26=""),"",ROUND(L26*J26,2))</f>
        <v/>
      </c>
      <c r="N26" s="10">
        <f>IF(OR(M26="",K26=""),"",ROUND(M26*K26,2))</f>
        <v/>
      </c>
      <c r="O26" s="10">
        <f>IF(L26="","",ROUND(L26+M26,2))</f>
        <v/>
      </c>
      <c r="P26" s="10">
        <f>IF(I26="","",IF(H26="HT",ROUND(I26-L26,2),IF(H26="TTC",ROUND(I26-O26,2),"")))</f>
        <v/>
      </c>
      <c r="Q26" s="28" t="n"/>
      <c r="S26">
        <f>IFERROR('Paramètres'!D28,"")</f>
        <v/>
      </c>
      <c r="T26">
        <f>IFERROR('Paramètres'!F28,"")</f>
        <v/>
      </c>
      <c r="U26">
        <f>IFERROR('Paramètres'!E28,"")</f>
        <v/>
      </c>
      <c r="V26">
        <f>IFERROR('Paramètres'!G28,"")</f>
        <v/>
      </c>
      <c r="W26">
        <f>IFERROR('Paramètres'!H28,"")</f>
        <v/>
      </c>
    </row>
    <row r="27">
      <c r="A27" s="20" t="n"/>
      <c r="B27" s="36" t="n"/>
      <c r="C27" s="26" t="n"/>
      <c r="D27" s="20" t="n"/>
      <c r="E27" s="20" t="n"/>
      <c r="F27" s="20" t="n"/>
      <c r="G27" s="26" t="n"/>
      <c r="H27" s="26" t="n"/>
      <c r="I27" s="27" t="n"/>
      <c r="J27" s="22" t="n"/>
      <c r="K27" s="22" t="n"/>
      <c r="L27" s="8">
        <f>IF(I27="","",IF(H27="HT",ROUND(I27,2),IF(H27="TTC",IFERROR(ROUND(I27/(1+J27),2),""),"")))</f>
        <v/>
      </c>
      <c r="M27" s="8">
        <f>IF(OR(L27="",J27=""),"",ROUND(L27*J27,2))</f>
        <v/>
      </c>
      <c r="N27" s="8">
        <f>IF(OR(M27="",K27=""),"",ROUND(M27*K27,2))</f>
        <v/>
      </c>
      <c r="O27" s="8">
        <f>IF(L27="","",ROUND(L27+M27,2))</f>
        <v/>
      </c>
      <c r="P27" s="8">
        <f>IF(I27="","",IF(H27="HT",ROUND(I27-L27,2),IF(H27="TTC",ROUND(I27-O27,2),"")))</f>
        <v/>
      </c>
      <c r="Q27" s="28" t="n"/>
      <c r="S27">
        <f>IFERROR('Paramètres'!D29,"")</f>
        <v/>
      </c>
      <c r="T27">
        <f>IFERROR('Paramètres'!F29,"")</f>
        <v/>
      </c>
      <c r="U27">
        <f>IFERROR('Paramètres'!E29,"")</f>
        <v/>
      </c>
      <c r="V27">
        <f>IFERROR('Paramètres'!G29,"")</f>
        <v/>
      </c>
      <c r="W27">
        <f>IFERROR('Paramètres'!H29,"")</f>
        <v/>
      </c>
    </row>
    <row r="28">
      <c r="A28" s="20" t="n"/>
      <c r="B28" s="36" t="n"/>
      <c r="C28" s="26" t="n"/>
      <c r="D28" s="20" t="n"/>
      <c r="E28" s="20" t="n"/>
      <c r="F28" s="20" t="n"/>
      <c r="G28" s="26" t="n"/>
      <c r="H28" s="26" t="n"/>
      <c r="I28" s="27" t="n"/>
      <c r="J28" s="22" t="n"/>
      <c r="K28" s="22" t="n"/>
      <c r="L28" s="10">
        <f>IF(I28="","",IF(H28="HT",ROUND(I28,2),IF(H28="TTC",IFERROR(ROUND(I28/(1+J28),2),""),"")))</f>
        <v/>
      </c>
      <c r="M28" s="10">
        <f>IF(OR(L28="",J28=""),"",ROUND(L28*J28,2))</f>
        <v/>
      </c>
      <c r="N28" s="10">
        <f>IF(OR(M28="",K28=""),"",ROUND(M28*K28,2))</f>
        <v/>
      </c>
      <c r="O28" s="10">
        <f>IF(L28="","",ROUND(L28+M28,2))</f>
        <v/>
      </c>
      <c r="P28" s="10">
        <f>IF(I28="","",IF(H28="HT",ROUND(I28-L28,2),IF(H28="TTC",ROUND(I28-O28,2),"")))</f>
        <v/>
      </c>
      <c r="Q28" s="28" t="n"/>
      <c r="S28">
        <f>IFERROR('Paramètres'!D30,"")</f>
        <v/>
      </c>
      <c r="T28">
        <f>IFERROR('Paramètres'!F30,"")</f>
        <v/>
      </c>
      <c r="U28">
        <f>IFERROR('Paramètres'!E30,"")</f>
        <v/>
      </c>
      <c r="V28">
        <f>IFERROR('Paramètres'!G30,"")</f>
        <v/>
      </c>
      <c r="W28">
        <f>IFERROR('Paramètres'!H30,"")</f>
        <v/>
      </c>
    </row>
    <row r="29">
      <c r="A29" s="20" t="n"/>
      <c r="B29" s="36" t="n"/>
      <c r="C29" s="26" t="n"/>
      <c r="D29" s="20" t="n"/>
      <c r="E29" s="20" t="n"/>
      <c r="F29" s="20" t="n"/>
      <c r="G29" s="26" t="n"/>
      <c r="H29" s="26" t="n"/>
      <c r="I29" s="27" t="n"/>
      <c r="J29" s="22" t="n"/>
      <c r="K29" s="22" t="n"/>
      <c r="L29" s="8">
        <f>IF(I29="","",IF(H29="HT",ROUND(I29,2),IF(H29="TTC",IFERROR(ROUND(I29/(1+J29),2),""),"")))</f>
        <v/>
      </c>
      <c r="M29" s="8">
        <f>IF(OR(L29="",J29=""),"",ROUND(L29*J29,2))</f>
        <v/>
      </c>
      <c r="N29" s="8">
        <f>IF(OR(M29="",K29=""),"",ROUND(M29*K29,2))</f>
        <v/>
      </c>
      <c r="O29" s="8">
        <f>IF(L29="","",ROUND(L29+M29,2))</f>
        <v/>
      </c>
      <c r="P29" s="8">
        <f>IF(I29="","",IF(H29="HT",ROUND(I29-L29,2),IF(H29="TTC",ROUND(I29-O29,2),"")))</f>
        <v/>
      </c>
      <c r="Q29" s="28" t="n"/>
      <c r="S29">
        <f>IFERROR('Paramètres'!D31,"")</f>
        <v/>
      </c>
      <c r="T29">
        <f>IFERROR('Paramètres'!F31,"")</f>
        <v/>
      </c>
      <c r="U29">
        <f>IFERROR('Paramètres'!E31,"")</f>
        <v/>
      </c>
      <c r="V29">
        <f>IFERROR('Paramètres'!G31,"")</f>
        <v/>
      </c>
      <c r="W29">
        <f>IFERROR('Paramètres'!H31,"")</f>
        <v/>
      </c>
    </row>
    <row r="30">
      <c r="A30" s="20" t="n"/>
      <c r="B30" s="36" t="n"/>
      <c r="C30" s="26" t="n"/>
      <c r="D30" s="20" t="n"/>
      <c r="E30" s="20" t="n"/>
      <c r="F30" s="20" t="n"/>
      <c r="G30" s="26" t="n"/>
      <c r="H30" s="26" t="n"/>
      <c r="I30" s="27" t="n"/>
      <c r="J30" s="22" t="n"/>
      <c r="K30" s="22" t="n"/>
      <c r="L30" s="10">
        <f>IF(I30="","",IF(H30="HT",ROUND(I30,2),IF(H30="TTC",IFERROR(ROUND(I30/(1+J30),2),""),"")))</f>
        <v/>
      </c>
      <c r="M30" s="10">
        <f>IF(OR(L30="",J30=""),"",ROUND(L30*J30,2))</f>
        <v/>
      </c>
      <c r="N30" s="10">
        <f>IF(OR(M30="",K30=""),"",ROUND(M30*K30,2))</f>
        <v/>
      </c>
      <c r="O30" s="10">
        <f>IF(L30="","",ROUND(L30+M30,2))</f>
        <v/>
      </c>
      <c r="P30" s="10">
        <f>IF(I30="","",IF(H30="HT",ROUND(I30-L30,2),IF(H30="TTC",ROUND(I30-O30,2),"")))</f>
        <v/>
      </c>
      <c r="Q30" s="28" t="n"/>
      <c r="S30">
        <f>IFERROR('Paramètres'!D32,"")</f>
        <v/>
      </c>
      <c r="T30">
        <f>IFERROR('Paramètres'!F32,"")</f>
        <v/>
      </c>
      <c r="U30">
        <f>IFERROR('Paramètres'!E32,"")</f>
        <v/>
      </c>
      <c r="V30">
        <f>IFERROR('Paramètres'!G32,"")</f>
        <v/>
      </c>
      <c r="W30">
        <f>IFERROR('Paramètres'!H32,"")</f>
        <v/>
      </c>
    </row>
    <row r="31">
      <c r="A31" s="20" t="n"/>
      <c r="B31" s="36" t="n"/>
      <c r="C31" s="26" t="n"/>
      <c r="D31" s="20" t="n"/>
      <c r="E31" s="20" t="n"/>
      <c r="F31" s="20" t="n"/>
      <c r="G31" s="26" t="n"/>
      <c r="H31" s="26" t="n"/>
      <c r="I31" s="27" t="n"/>
      <c r="J31" s="22" t="n"/>
      <c r="K31" s="22" t="n"/>
      <c r="L31" s="8">
        <f>IF(I31="","",IF(H31="HT",ROUND(I31,2),IF(H31="TTC",IFERROR(ROUND(I31/(1+J31),2),""),"")))</f>
        <v/>
      </c>
      <c r="M31" s="8">
        <f>IF(OR(L31="",J31=""),"",ROUND(L31*J31,2))</f>
        <v/>
      </c>
      <c r="N31" s="8">
        <f>IF(OR(M31="",K31=""),"",ROUND(M31*K31,2))</f>
        <v/>
      </c>
      <c r="O31" s="8">
        <f>IF(L31="","",ROUND(L31+M31,2))</f>
        <v/>
      </c>
      <c r="P31" s="8">
        <f>IF(I31="","",IF(H31="HT",ROUND(I31-L31,2),IF(H31="TTC",ROUND(I31-O31,2),"")))</f>
        <v/>
      </c>
      <c r="Q31" s="28" t="n"/>
      <c r="S31">
        <f>IFERROR('Paramètres'!D33,"")</f>
        <v/>
      </c>
      <c r="T31">
        <f>IFERROR('Paramètres'!F33,"")</f>
        <v/>
      </c>
      <c r="U31">
        <f>IFERROR('Paramètres'!E33,"")</f>
        <v/>
      </c>
      <c r="V31">
        <f>IFERROR('Paramètres'!G33,"")</f>
        <v/>
      </c>
      <c r="W31">
        <f>IFERROR('Paramètres'!H33,"")</f>
        <v/>
      </c>
    </row>
    <row r="32">
      <c r="A32" s="20" t="n"/>
      <c r="B32" s="36" t="n"/>
      <c r="C32" s="26" t="n"/>
      <c r="D32" s="20" t="n"/>
      <c r="E32" s="20" t="n"/>
      <c r="F32" s="20" t="n"/>
      <c r="G32" s="26" t="n"/>
      <c r="H32" s="26" t="n"/>
      <c r="I32" s="27" t="n"/>
      <c r="J32" s="22" t="n"/>
      <c r="K32" s="22" t="n"/>
      <c r="L32" s="10">
        <f>IF(I32="","",IF(H32="HT",ROUND(I32,2),IF(H32="TTC",IFERROR(ROUND(I32/(1+J32),2),""),"")))</f>
        <v/>
      </c>
      <c r="M32" s="10">
        <f>IF(OR(L32="",J32=""),"",ROUND(L32*J32,2))</f>
        <v/>
      </c>
      <c r="N32" s="10">
        <f>IF(OR(M32="",K32=""),"",ROUND(M32*K32,2))</f>
        <v/>
      </c>
      <c r="O32" s="10">
        <f>IF(L32="","",ROUND(L32+M32,2))</f>
        <v/>
      </c>
      <c r="P32" s="10">
        <f>IF(I32="","",IF(H32="HT",ROUND(I32-L32,2),IF(H32="TTC",ROUND(I32-O32,2),"")))</f>
        <v/>
      </c>
      <c r="Q32" s="28" t="n"/>
      <c r="S32">
        <f>IFERROR('Paramètres'!D34,"")</f>
        <v/>
      </c>
      <c r="T32">
        <f>IFERROR('Paramètres'!F34,"")</f>
        <v/>
      </c>
      <c r="U32">
        <f>IFERROR('Paramètres'!E34,"")</f>
        <v/>
      </c>
      <c r="V32">
        <f>IFERROR('Paramètres'!G34,"")</f>
        <v/>
      </c>
      <c r="W32">
        <f>IFERROR('Paramètres'!H34,"")</f>
        <v/>
      </c>
    </row>
    <row r="33">
      <c r="A33" s="20" t="n"/>
      <c r="B33" s="36" t="n"/>
      <c r="C33" s="26" t="n"/>
      <c r="D33" s="20" t="n"/>
      <c r="E33" s="20" t="n"/>
      <c r="F33" s="20" t="n"/>
      <c r="G33" s="26" t="n"/>
      <c r="H33" s="26" t="n"/>
      <c r="I33" s="27" t="n"/>
      <c r="J33" s="22" t="n"/>
      <c r="K33" s="22" t="n"/>
      <c r="L33" s="8">
        <f>IF(I33="","",IF(H33="HT",ROUND(I33,2),IF(H33="TTC",IFERROR(ROUND(I33/(1+J33),2),""),"")))</f>
        <v/>
      </c>
      <c r="M33" s="8">
        <f>IF(OR(L33="",J33=""),"",ROUND(L33*J33,2))</f>
        <v/>
      </c>
      <c r="N33" s="8">
        <f>IF(OR(M33="",K33=""),"",ROUND(M33*K33,2))</f>
        <v/>
      </c>
      <c r="O33" s="8">
        <f>IF(L33="","",ROUND(L33+M33,2))</f>
        <v/>
      </c>
      <c r="P33" s="8">
        <f>IF(I33="","",IF(H33="HT",ROUND(I33-L33,2),IF(H33="TTC",ROUND(I33-O33,2),"")))</f>
        <v/>
      </c>
      <c r="Q33" s="28" t="n"/>
      <c r="S33">
        <f>IFERROR('Paramètres'!D35,"")</f>
        <v/>
      </c>
      <c r="T33">
        <f>IFERROR('Paramètres'!F35,"")</f>
        <v/>
      </c>
      <c r="U33">
        <f>IFERROR('Paramètres'!E35,"")</f>
        <v/>
      </c>
      <c r="V33">
        <f>IFERROR('Paramètres'!G35,"")</f>
        <v/>
      </c>
      <c r="W33">
        <f>IFERROR('Paramètres'!H35,"")</f>
        <v/>
      </c>
    </row>
    <row r="34">
      <c r="A34" s="20" t="n"/>
      <c r="B34" s="36" t="n"/>
      <c r="C34" s="26" t="n"/>
      <c r="D34" s="20" t="n"/>
      <c r="E34" s="20" t="n"/>
      <c r="F34" s="20" t="n"/>
      <c r="G34" s="26" t="n"/>
      <c r="H34" s="26" t="n"/>
      <c r="I34" s="27" t="n"/>
      <c r="J34" s="22" t="n"/>
      <c r="K34" s="22" t="n"/>
      <c r="L34" s="10">
        <f>IF(I34="","",IF(H34="HT",ROUND(I34,2),IF(H34="TTC",IFERROR(ROUND(I34/(1+J34),2),""),"")))</f>
        <v/>
      </c>
      <c r="M34" s="10">
        <f>IF(OR(L34="",J34=""),"",ROUND(L34*J34,2))</f>
        <v/>
      </c>
      <c r="N34" s="10">
        <f>IF(OR(M34="",K34=""),"",ROUND(M34*K34,2))</f>
        <v/>
      </c>
      <c r="O34" s="10">
        <f>IF(L34="","",ROUND(L34+M34,2))</f>
        <v/>
      </c>
      <c r="P34" s="10">
        <f>IF(I34="","",IF(H34="HT",ROUND(I34-L34,2),IF(H34="TTC",ROUND(I34-O34,2),"")))</f>
        <v/>
      </c>
      <c r="Q34" s="28" t="n"/>
      <c r="S34">
        <f>IFERROR('Paramètres'!D36,"")</f>
        <v/>
      </c>
      <c r="T34">
        <f>IFERROR('Paramètres'!F36,"")</f>
        <v/>
      </c>
      <c r="U34">
        <f>IFERROR('Paramètres'!E36,"")</f>
        <v/>
      </c>
      <c r="V34">
        <f>IFERROR('Paramètres'!G36,"")</f>
        <v/>
      </c>
      <c r="W34">
        <f>IFERROR('Paramètres'!H36,"")</f>
        <v/>
      </c>
    </row>
    <row r="35">
      <c r="A35" s="20" t="n"/>
      <c r="B35" s="36" t="n"/>
      <c r="C35" s="26" t="n"/>
      <c r="D35" s="20" t="n"/>
      <c r="E35" s="20" t="n"/>
      <c r="F35" s="20" t="n"/>
      <c r="G35" s="26" t="n"/>
      <c r="H35" s="26" t="n"/>
      <c r="I35" s="27" t="n"/>
      <c r="J35" s="22" t="n"/>
      <c r="K35" s="22" t="n"/>
      <c r="L35" s="8">
        <f>IF(I35="","",IF(H35="HT",ROUND(I35,2),IF(H35="TTC",IFERROR(ROUND(I35/(1+J35),2),""),"")))</f>
        <v/>
      </c>
      <c r="M35" s="8">
        <f>IF(OR(L35="",J35=""),"",ROUND(L35*J35,2))</f>
        <v/>
      </c>
      <c r="N35" s="8">
        <f>IF(OR(M35="",K35=""),"",ROUND(M35*K35,2))</f>
        <v/>
      </c>
      <c r="O35" s="8">
        <f>IF(L35="","",ROUND(L35+M35,2))</f>
        <v/>
      </c>
      <c r="P35" s="8">
        <f>IF(I35="","",IF(H35="HT",ROUND(I35-L35,2),IF(H35="TTC",ROUND(I35-O35,2),"")))</f>
        <v/>
      </c>
      <c r="Q35" s="28" t="n"/>
      <c r="S35">
        <f>IFERROR('Paramètres'!D37,"")</f>
        <v/>
      </c>
      <c r="T35">
        <f>IFERROR('Paramètres'!F37,"")</f>
        <v/>
      </c>
      <c r="U35">
        <f>IFERROR('Paramètres'!E37,"")</f>
        <v/>
      </c>
      <c r="V35">
        <f>IFERROR('Paramètres'!G37,"")</f>
        <v/>
      </c>
      <c r="W35">
        <f>IFERROR('Paramètres'!H37,"")</f>
        <v/>
      </c>
    </row>
    <row r="36">
      <c r="A36" s="20" t="n"/>
      <c r="B36" s="36" t="n"/>
      <c r="C36" s="26" t="n"/>
      <c r="D36" s="20" t="n"/>
      <c r="E36" s="20" t="n"/>
      <c r="F36" s="20" t="n"/>
      <c r="G36" s="26" t="n"/>
      <c r="H36" s="26" t="n"/>
      <c r="I36" s="27" t="n"/>
      <c r="J36" s="22" t="n"/>
      <c r="K36" s="22" t="n"/>
      <c r="L36" s="10">
        <f>IF(I36="","",IF(H36="HT",ROUND(I36,2),IF(H36="TTC",IFERROR(ROUND(I36/(1+J36),2),""),"")))</f>
        <v/>
      </c>
      <c r="M36" s="10">
        <f>IF(OR(L36="",J36=""),"",ROUND(L36*J36,2))</f>
        <v/>
      </c>
      <c r="N36" s="10">
        <f>IF(OR(M36="",K36=""),"",ROUND(M36*K36,2))</f>
        <v/>
      </c>
      <c r="O36" s="10">
        <f>IF(L36="","",ROUND(L36+M36,2))</f>
        <v/>
      </c>
      <c r="P36" s="10">
        <f>IF(I36="","",IF(H36="HT",ROUND(I36-L36,2),IF(H36="TTC",ROUND(I36-O36,2),"")))</f>
        <v/>
      </c>
      <c r="Q36" s="28" t="n"/>
      <c r="S36">
        <f>IFERROR('Paramètres'!D38,"")</f>
        <v/>
      </c>
      <c r="T36">
        <f>IFERROR('Paramètres'!F38,"")</f>
        <v/>
      </c>
      <c r="U36">
        <f>IFERROR('Paramètres'!E38,"")</f>
        <v/>
      </c>
      <c r="V36">
        <f>IFERROR('Paramètres'!G38,"")</f>
        <v/>
      </c>
      <c r="W36">
        <f>IFERROR('Paramètres'!H38,"")</f>
        <v/>
      </c>
    </row>
    <row r="37">
      <c r="A37" s="20" t="n"/>
      <c r="B37" s="36" t="n"/>
      <c r="C37" s="26" t="n"/>
      <c r="D37" s="20" t="n"/>
      <c r="E37" s="20" t="n"/>
      <c r="F37" s="20" t="n"/>
      <c r="G37" s="26" t="n"/>
      <c r="H37" s="26" t="n"/>
      <c r="I37" s="27" t="n"/>
      <c r="J37" s="22" t="n"/>
      <c r="K37" s="22" t="n"/>
      <c r="L37" s="8">
        <f>IF(I37="","",IF(H37="HT",ROUND(I37,2),IF(H37="TTC",IFERROR(ROUND(I37/(1+J37),2),""),"")))</f>
        <v/>
      </c>
      <c r="M37" s="8">
        <f>IF(OR(L37="",J37=""),"",ROUND(L37*J37,2))</f>
        <v/>
      </c>
      <c r="N37" s="8">
        <f>IF(OR(M37="",K37=""),"",ROUND(M37*K37,2))</f>
        <v/>
      </c>
      <c r="O37" s="8">
        <f>IF(L37="","",ROUND(L37+M37,2))</f>
        <v/>
      </c>
      <c r="P37" s="8">
        <f>IF(I37="","",IF(H37="HT",ROUND(I37-L37,2),IF(H37="TTC",ROUND(I37-O37,2),"")))</f>
        <v/>
      </c>
      <c r="Q37" s="28" t="n"/>
      <c r="S37">
        <f>IFERROR('Paramètres'!D39,"")</f>
        <v/>
      </c>
      <c r="T37">
        <f>IFERROR('Paramètres'!F39,"")</f>
        <v/>
      </c>
      <c r="U37">
        <f>IFERROR('Paramètres'!E39,"")</f>
        <v/>
      </c>
      <c r="V37">
        <f>IFERROR('Paramètres'!G39,"")</f>
        <v/>
      </c>
      <c r="W37">
        <f>IFERROR('Paramètres'!H39,"")</f>
        <v/>
      </c>
    </row>
    <row r="38">
      <c r="A38" s="20" t="n"/>
      <c r="B38" s="36" t="n"/>
      <c r="C38" s="26" t="n"/>
      <c r="D38" s="20" t="n"/>
      <c r="E38" s="20" t="n"/>
      <c r="F38" s="20" t="n"/>
      <c r="G38" s="26" t="n"/>
      <c r="H38" s="26" t="n"/>
      <c r="I38" s="27" t="n"/>
      <c r="J38" s="22" t="n"/>
      <c r="K38" s="22" t="n"/>
      <c r="L38" s="10">
        <f>IF(I38="","",IF(H38="HT",ROUND(I38,2),IF(H38="TTC",IFERROR(ROUND(I38/(1+J38),2),""),"")))</f>
        <v/>
      </c>
      <c r="M38" s="10">
        <f>IF(OR(L38="",J38=""),"",ROUND(L38*J38,2))</f>
        <v/>
      </c>
      <c r="N38" s="10">
        <f>IF(OR(M38="",K38=""),"",ROUND(M38*K38,2))</f>
        <v/>
      </c>
      <c r="O38" s="10">
        <f>IF(L38="","",ROUND(L38+M38,2))</f>
        <v/>
      </c>
      <c r="P38" s="10">
        <f>IF(I38="","",IF(H38="HT",ROUND(I38-L38,2),IF(H38="TTC",ROUND(I38-O38,2),"")))</f>
        <v/>
      </c>
      <c r="Q38" s="28" t="n"/>
      <c r="S38">
        <f>IFERROR('Paramètres'!D40,"")</f>
        <v/>
      </c>
      <c r="T38">
        <f>IFERROR('Paramètres'!F40,"")</f>
        <v/>
      </c>
      <c r="U38">
        <f>IFERROR('Paramètres'!E40,"")</f>
        <v/>
      </c>
      <c r="V38">
        <f>IFERROR('Paramètres'!G40,"")</f>
        <v/>
      </c>
      <c r="W38">
        <f>IFERROR('Paramètres'!H40,"")</f>
        <v/>
      </c>
    </row>
    <row r="39">
      <c r="A39" s="20" t="n"/>
      <c r="B39" s="36" t="n"/>
      <c r="C39" s="26" t="n"/>
      <c r="D39" s="20" t="n"/>
      <c r="E39" s="20" t="n"/>
      <c r="F39" s="20" t="n"/>
      <c r="G39" s="26" t="n"/>
      <c r="H39" s="26" t="n"/>
      <c r="I39" s="27" t="n"/>
      <c r="J39" s="22" t="n"/>
      <c r="K39" s="22" t="n"/>
      <c r="L39" s="8">
        <f>IF(I39="","",IF(H39="HT",ROUND(I39,2),IF(H39="TTC",IFERROR(ROUND(I39/(1+J39),2),""),"")))</f>
        <v/>
      </c>
      <c r="M39" s="8">
        <f>IF(OR(L39="",J39=""),"",ROUND(L39*J39,2))</f>
        <v/>
      </c>
      <c r="N39" s="8">
        <f>IF(OR(M39="",K39=""),"",ROUND(M39*K39,2))</f>
        <v/>
      </c>
      <c r="O39" s="8">
        <f>IF(L39="","",ROUND(L39+M39,2))</f>
        <v/>
      </c>
      <c r="P39" s="8">
        <f>IF(I39="","",IF(H39="HT",ROUND(I39-L39,2),IF(H39="TTC",ROUND(I39-O39,2),"")))</f>
        <v/>
      </c>
      <c r="Q39" s="28" t="n"/>
      <c r="S39">
        <f>IFERROR('Paramètres'!D41,"")</f>
        <v/>
      </c>
      <c r="T39">
        <f>IFERROR('Paramètres'!F41,"")</f>
        <v/>
      </c>
      <c r="U39">
        <f>IFERROR('Paramètres'!E41,"")</f>
        <v/>
      </c>
      <c r="V39">
        <f>IFERROR('Paramètres'!G41,"")</f>
        <v/>
      </c>
      <c r="W39">
        <f>IFERROR('Paramètres'!H41,"")</f>
        <v/>
      </c>
    </row>
    <row r="40">
      <c r="A40" s="20" t="n"/>
      <c r="B40" s="36" t="n"/>
      <c r="C40" s="26" t="n"/>
      <c r="D40" s="20" t="n"/>
      <c r="E40" s="20" t="n"/>
      <c r="F40" s="20" t="n"/>
      <c r="G40" s="26" t="n"/>
      <c r="H40" s="26" t="n"/>
      <c r="I40" s="27" t="n"/>
      <c r="J40" s="22" t="n"/>
      <c r="K40" s="22" t="n"/>
      <c r="L40" s="10">
        <f>IF(I40="","",IF(H40="HT",ROUND(I40,2),IF(H40="TTC",IFERROR(ROUND(I40/(1+J40),2),""),"")))</f>
        <v/>
      </c>
      <c r="M40" s="10">
        <f>IF(OR(L40="",J40=""),"",ROUND(L40*J40,2))</f>
        <v/>
      </c>
      <c r="N40" s="10">
        <f>IF(OR(M40="",K40=""),"",ROUND(M40*K40,2))</f>
        <v/>
      </c>
      <c r="O40" s="10">
        <f>IF(L40="","",ROUND(L40+M40,2))</f>
        <v/>
      </c>
      <c r="P40" s="10">
        <f>IF(I40="","",IF(H40="HT",ROUND(I40-L40,2),IF(H40="TTC",ROUND(I40-O40,2),"")))</f>
        <v/>
      </c>
      <c r="Q40" s="28" t="n"/>
      <c r="S40">
        <f>IFERROR('Paramètres'!D42,"")</f>
        <v/>
      </c>
      <c r="T40">
        <f>IFERROR('Paramètres'!F42,"")</f>
        <v/>
      </c>
      <c r="U40">
        <f>IFERROR('Paramètres'!E42,"")</f>
        <v/>
      </c>
      <c r="V40">
        <f>IFERROR('Paramètres'!G42,"")</f>
        <v/>
      </c>
      <c r="W40">
        <f>IFERROR('Paramètres'!H42,"")</f>
        <v/>
      </c>
    </row>
    <row r="41">
      <c r="A41" s="20" t="n"/>
      <c r="B41" s="36" t="n"/>
      <c r="C41" s="26" t="n"/>
      <c r="D41" s="20" t="n"/>
      <c r="E41" s="20" t="n"/>
      <c r="F41" s="20" t="n"/>
      <c r="G41" s="26" t="n"/>
      <c r="H41" s="26" t="n"/>
      <c r="I41" s="27" t="n"/>
      <c r="J41" s="22" t="n"/>
      <c r="K41" s="22" t="n"/>
      <c r="L41" s="8">
        <f>IF(I41="","",IF(H41="HT",ROUND(I41,2),IF(H41="TTC",IFERROR(ROUND(I41/(1+J41),2),""),"")))</f>
        <v/>
      </c>
      <c r="M41" s="8">
        <f>IF(OR(L41="",J41=""),"",ROUND(L41*J41,2))</f>
        <v/>
      </c>
      <c r="N41" s="8">
        <f>IF(OR(M41="",K41=""),"",ROUND(M41*K41,2))</f>
        <v/>
      </c>
      <c r="O41" s="8">
        <f>IF(L41="","",ROUND(L41+M41,2))</f>
        <v/>
      </c>
      <c r="P41" s="8">
        <f>IF(I41="","",IF(H41="HT",ROUND(I41-L41,2),IF(H41="TTC",ROUND(I41-O41,2),"")))</f>
        <v/>
      </c>
      <c r="Q41" s="28" t="n"/>
      <c r="S41">
        <f>IFERROR('Paramètres'!D43,"")</f>
        <v/>
      </c>
      <c r="T41">
        <f>IFERROR('Paramètres'!F43,"")</f>
        <v/>
      </c>
      <c r="U41">
        <f>IFERROR('Paramètres'!E43,"")</f>
        <v/>
      </c>
      <c r="V41">
        <f>IFERROR('Paramètres'!G43,"")</f>
        <v/>
      </c>
      <c r="W41">
        <f>IFERROR('Paramètres'!H43,"")</f>
        <v/>
      </c>
    </row>
    <row r="42">
      <c r="A42" s="20" t="n"/>
      <c r="B42" s="36" t="n"/>
      <c r="C42" s="26" t="n"/>
      <c r="D42" s="20" t="n"/>
      <c r="E42" s="20" t="n"/>
      <c r="F42" s="20" t="n"/>
      <c r="G42" s="26" t="n"/>
      <c r="H42" s="26" t="n"/>
      <c r="I42" s="27" t="n"/>
      <c r="J42" s="22" t="n"/>
      <c r="K42" s="22" t="n"/>
      <c r="L42" s="10">
        <f>IF(I42="","",IF(H42="HT",ROUND(I42,2),IF(H42="TTC",IFERROR(ROUND(I42/(1+J42),2),""),"")))</f>
        <v/>
      </c>
      <c r="M42" s="10">
        <f>IF(OR(L42="",J42=""),"",ROUND(L42*J42,2))</f>
        <v/>
      </c>
      <c r="N42" s="10">
        <f>IF(OR(M42="",K42=""),"",ROUND(M42*K42,2))</f>
        <v/>
      </c>
      <c r="O42" s="10">
        <f>IF(L42="","",ROUND(L42+M42,2))</f>
        <v/>
      </c>
      <c r="P42" s="10">
        <f>IF(I42="","",IF(H42="HT",ROUND(I42-L42,2),IF(H42="TTC",ROUND(I42-O42,2),"")))</f>
        <v/>
      </c>
      <c r="Q42" s="28" t="n"/>
      <c r="S42">
        <f>IFERROR('Paramètres'!D44,"")</f>
        <v/>
      </c>
      <c r="T42">
        <f>IFERROR('Paramètres'!F44,"")</f>
        <v/>
      </c>
      <c r="U42">
        <f>IFERROR('Paramètres'!E44,"")</f>
        <v/>
      </c>
      <c r="V42">
        <f>IFERROR('Paramètres'!G44,"")</f>
        <v/>
      </c>
      <c r="W42">
        <f>IFERROR('Paramètres'!H44,"")</f>
        <v/>
      </c>
    </row>
    <row r="43">
      <c r="A43" s="20" t="n"/>
      <c r="B43" s="36" t="n"/>
      <c r="C43" s="26" t="n"/>
      <c r="D43" s="20" t="n"/>
      <c r="E43" s="20" t="n"/>
      <c r="F43" s="20" t="n"/>
      <c r="G43" s="26" t="n"/>
      <c r="H43" s="26" t="n"/>
      <c r="I43" s="27" t="n"/>
      <c r="J43" s="22" t="n"/>
      <c r="K43" s="22" t="n"/>
      <c r="L43" s="8">
        <f>IF(I43="","",IF(H43="HT",ROUND(I43,2),IF(H43="TTC",IFERROR(ROUND(I43/(1+J43),2),""),"")))</f>
        <v/>
      </c>
      <c r="M43" s="8">
        <f>IF(OR(L43="",J43=""),"",ROUND(L43*J43,2))</f>
        <v/>
      </c>
      <c r="N43" s="8">
        <f>IF(OR(M43="",K43=""),"",ROUND(M43*K43,2))</f>
        <v/>
      </c>
      <c r="O43" s="8">
        <f>IF(L43="","",ROUND(L43+M43,2))</f>
        <v/>
      </c>
      <c r="P43" s="8">
        <f>IF(I43="","",IF(H43="HT",ROUND(I43-L43,2),IF(H43="TTC",ROUND(I43-O43,2),"")))</f>
        <v/>
      </c>
      <c r="Q43" s="28" t="n"/>
      <c r="S43">
        <f>IFERROR('Paramètres'!D45,"")</f>
        <v/>
      </c>
      <c r="T43">
        <f>IFERROR('Paramètres'!F45,"")</f>
        <v/>
      </c>
      <c r="U43">
        <f>IFERROR('Paramètres'!E45,"")</f>
        <v/>
      </c>
      <c r="V43">
        <f>IFERROR('Paramètres'!G45,"")</f>
        <v/>
      </c>
      <c r="W43">
        <f>IFERROR('Paramètres'!H45,"")</f>
        <v/>
      </c>
    </row>
    <row r="44">
      <c r="A44" s="20" t="n"/>
      <c r="B44" s="36" t="n"/>
      <c r="C44" s="26" t="n"/>
      <c r="D44" s="20" t="n"/>
      <c r="E44" s="20" t="n"/>
      <c r="F44" s="20" t="n"/>
      <c r="G44" s="26" t="n"/>
      <c r="H44" s="26" t="n"/>
      <c r="I44" s="27" t="n"/>
      <c r="J44" s="22" t="n"/>
      <c r="K44" s="22" t="n"/>
      <c r="L44" s="10">
        <f>IF(I44="","",IF(H44="HT",ROUND(I44,2),IF(H44="TTC",IFERROR(ROUND(I44/(1+J44),2),""),"")))</f>
        <v/>
      </c>
      <c r="M44" s="10">
        <f>IF(OR(L44="",J44=""),"",ROUND(L44*J44,2))</f>
        <v/>
      </c>
      <c r="N44" s="10">
        <f>IF(OR(M44="",K44=""),"",ROUND(M44*K44,2))</f>
        <v/>
      </c>
      <c r="O44" s="10">
        <f>IF(L44="","",ROUND(L44+M44,2))</f>
        <v/>
      </c>
      <c r="P44" s="10">
        <f>IF(I44="","",IF(H44="HT",ROUND(I44-L44,2),IF(H44="TTC",ROUND(I44-O44,2),"")))</f>
        <v/>
      </c>
      <c r="Q44" s="28" t="n"/>
      <c r="S44">
        <f>IFERROR('Paramètres'!D46,"")</f>
        <v/>
      </c>
      <c r="T44">
        <f>IFERROR('Paramètres'!F46,"")</f>
        <v/>
      </c>
      <c r="U44">
        <f>IFERROR('Paramètres'!E46,"")</f>
        <v/>
      </c>
      <c r="V44">
        <f>IFERROR('Paramètres'!G46,"")</f>
        <v/>
      </c>
      <c r="W44">
        <f>IFERROR('Paramètres'!H46,"")</f>
        <v/>
      </c>
    </row>
    <row r="45">
      <c r="A45" s="20" t="n"/>
      <c r="B45" s="36" t="n"/>
      <c r="C45" s="26" t="n"/>
      <c r="D45" s="20" t="n"/>
      <c r="E45" s="20" t="n"/>
      <c r="F45" s="20" t="n"/>
      <c r="G45" s="26" t="n"/>
      <c r="H45" s="26" t="n"/>
      <c r="I45" s="27" t="n"/>
      <c r="J45" s="22" t="n"/>
      <c r="K45" s="22" t="n"/>
      <c r="L45" s="8">
        <f>IF(I45="","",IF(H45="HT",ROUND(I45,2),IF(H45="TTC",IFERROR(ROUND(I45/(1+J45),2),""),"")))</f>
        <v/>
      </c>
      <c r="M45" s="8">
        <f>IF(OR(L45="",J45=""),"",ROUND(L45*J45,2))</f>
        <v/>
      </c>
      <c r="N45" s="8">
        <f>IF(OR(M45="",K45=""),"",ROUND(M45*K45,2))</f>
        <v/>
      </c>
      <c r="O45" s="8">
        <f>IF(L45="","",ROUND(L45+M45,2))</f>
        <v/>
      </c>
      <c r="P45" s="8">
        <f>IF(I45="","",IF(H45="HT",ROUND(I45-L45,2),IF(H45="TTC",ROUND(I45-O45,2),"")))</f>
        <v/>
      </c>
      <c r="Q45" s="28" t="n"/>
      <c r="S45">
        <f>IFERROR('Paramètres'!D47,"")</f>
        <v/>
      </c>
      <c r="T45">
        <f>IFERROR('Paramètres'!F47,"")</f>
        <v/>
      </c>
      <c r="U45">
        <f>IFERROR('Paramètres'!E47,"")</f>
        <v/>
      </c>
      <c r="V45">
        <f>IFERROR('Paramètres'!G47,"")</f>
        <v/>
      </c>
      <c r="W45">
        <f>IFERROR('Paramètres'!H47,"")</f>
        <v/>
      </c>
    </row>
    <row r="46">
      <c r="A46" s="20" t="n"/>
      <c r="B46" s="36" t="n"/>
      <c r="C46" s="26" t="n"/>
      <c r="D46" s="20" t="n"/>
      <c r="E46" s="20" t="n"/>
      <c r="F46" s="20" t="n"/>
      <c r="G46" s="26" t="n"/>
      <c r="H46" s="26" t="n"/>
      <c r="I46" s="27" t="n"/>
      <c r="J46" s="22" t="n"/>
      <c r="K46" s="22" t="n"/>
      <c r="L46" s="10">
        <f>IF(I46="","",IF(H46="HT",ROUND(I46,2),IF(H46="TTC",IFERROR(ROUND(I46/(1+J46),2),""),"")))</f>
        <v/>
      </c>
      <c r="M46" s="10">
        <f>IF(OR(L46="",J46=""),"",ROUND(L46*J46,2))</f>
        <v/>
      </c>
      <c r="N46" s="10">
        <f>IF(OR(M46="",K46=""),"",ROUND(M46*K46,2))</f>
        <v/>
      </c>
      <c r="O46" s="10">
        <f>IF(L46="","",ROUND(L46+M46,2))</f>
        <v/>
      </c>
      <c r="P46" s="10">
        <f>IF(I46="","",IF(H46="HT",ROUND(I46-L46,2),IF(H46="TTC",ROUND(I46-O46,2),"")))</f>
        <v/>
      </c>
      <c r="Q46" s="28" t="n"/>
      <c r="S46">
        <f>IFERROR('Paramètres'!D48,"")</f>
        <v/>
      </c>
      <c r="T46">
        <f>IFERROR('Paramètres'!F48,"")</f>
        <v/>
      </c>
      <c r="U46">
        <f>IFERROR('Paramètres'!E48,"")</f>
        <v/>
      </c>
      <c r="V46">
        <f>IFERROR('Paramètres'!G48,"")</f>
        <v/>
      </c>
      <c r="W46">
        <f>IFERROR('Paramètres'!H48,"")</f>
        <v/>
      </c>
    </row>
    <row r="47">
      <c r="A47" s="20" t="n"/>
      <c r="B47" s="36" t="n"/>
      <c r="C47" s="26" t="n"/>
      <c r="D47" s="20" t="n"/>
      <c r="E47" s="20" t="n"/>
      <c r="F47" s="20" t="n"/>
      <c r="G47" s="26" t="n"/>
      <c r="H47" s="26" t="n"/>
      <c r="I47" s="27" t="n"/>
      <c r="J47" s="22" t="n"/>
      <c r="K47" s="22" t="n"/>
      <c r="L47" s="8">
        <f>IF(I47="","",IF(H47="HT",ROUND(I47,2),IF(H47="TTC",IFERROR(ROUND(I47/(1+J47),2),""),"")))</f>
        <v/>
      </c>
      <c r="M47" s="8">
        <f>IF(OR(L47="",J47=""),"",ROUND(L47*J47,2))</f>
        <v/>
      </c>
      <c r="N47" s="8">
        <f>IF(OR(M47="",K47=""),"",ROUND(M47*K47,2))</f>
        <v/>
      </c>
      <c r="O47" s="8">
        <f>IF(L47="","",ROUND(L47+M47,2))</f>
        <v/>
      </c>
      <c r="P47" s="8">
        <f>IF(I47="","",IF(H47="HT",ROUND(I47-L47,2),IF(H47="TTC",ROUND(I47-O47,2),"")))</f>
        <v/>
      </c>
      <c r="Q47" s="28" t="n"/>
      <c r="S47">
        <f>IFERROR('Paramètres'!D49,"")</f>
        <v/>
      </c>
      <c r="T47">
        <f>IFERROR('Paramètres'!F49,"")</f>
        <v/>
      </c>
      <c r="U47">
        <f>IFERROR('Paramètres'!E49,"")</f>
        <v/>
      </c>
      <c r="V47">
        <f>IFERROR('Paramètres'!G49,"")</f>
        <v/>
      </c>
      <c r="W47">
        <f>IFERROR('Paramètres'!H49,"")</f>
        <v/>
      </c>
    </row>
    <row r="48">
      <c r="A48" s="20" t="n"/>
      <c r="B48" s="36" t="n"/>
      <c r="C48" s="26" t="n"/>
      <c r="D48" s="20" t="n"/>
      <c r="E48" s="20" t="n"/>
      <c r="F48" s="20" t="n"/>
      <c r="G48" s="26" t="n"/>
      <c r="H48" s="26" t="n"/>
      <c r="I48" s="27" t="n"/>
      <c r="J48" s="22" t="n"/>
      <c r="K48" s="22" t="n"/>
      <c r="L48" s="10">
        <f>IF(I48="","",IF(H48="HT",ROUND(I48,2),IF(H48="TTC",IFERROR(ROUND(I48/(1+J48),2),""),"")))</f>
        <v/>
      </c>
      <c r="M48" s="10">
        <f>IF(OR(L48="",J48=""),"",ROUND(L48*J48,2))</f>
        <v/>
      </c>
      <c r="N48" s="10">
        <f>IF(OR(M48="",K48=""),"",ROUND(M48*K48,2))</f>
        <v/>
      </c>
      <c r="O48" s="10">
        <f>IF(L48="","",ROUND(L48+M48,2))</f>
        <v/>
      </c>
      <c r="P48" s="10">
        <f>IF(I48="","",IF(H48="HT",ROUND(I48-L48,2),IF(H48="TTC",ROUND(I48-O48,2),"")))</f>
        <v/>
      </c>
      <c r="Q48" s="28" t="n"/>
      <c r="S48">
        <f>IFERROR('Paramètres'!D50,"")</f>
        <v/>
      </c>
      <c r="T48">
        <f>IFERROR('Paramètres'!F50,"")</f>
        <v/>
      </c>
      <c r="U48">
        <f>IFERROR('Paramètres'!E50,"")</f>
        <v/>
      </c>
      <c r="V48">
        <f>IFERROR('Paramètres'!G50,"")</f>
        <v/>
      </c>
      <c r="W48">
        <f>IFERROR('Paramètres'!H50,"")</f>
        <v/>
      </c>
    </row>
    <row r="49">
      <c r="A49" s="20" t="n"/>
      <c r="B49" s="36" t="n"/>
      <c r="C49" s="26" t="n"/>
      <c r="D49" s="20" t="n"/>
      <c r="E49" s="20" t="n"/>
      <c r="F49" s="20" t="n"/>
      <c r="G49" s="26" t="n"/>
      <c r="H49" s="26" t="n"/>
      <c r="I49" s="27" t="n"/>
      <c r="J49" s="22" t="n"/>
      <c r="K49" s="22" t="n"/>
      <c r="L49" s="8">
        <f>IF(I49="","",IF(H49="HT",ROUND(I49,2),IF(H49="TTC",IFERROR(ROUND(I49/(1+J49),2),""),"")))</f>
        <v/>
      </c>
      <c r="M49" s="8">
        <f>IF(OR(L49="",J49=""),"",ROUND(L49*J49,2))</f>
        <v/>
      </c>
      <c r="N49" s="8">
        <f>IF(OR(M49="",K49=""),"",ROUND(M49*K49,2))</f>
        <v/>
      </c>
      <c r="O49" s="8">
        <f>IF(L49="","",ROUND(L49+M49,2))</f>
        <v/>
      </c>
      <c r="P49" s="8">
        <f>IF(I49="","",IF(H49="HT",ROUND(I49-L49,2),IF(H49="TTC",ROUND(I49-O49,2),"")))</f>
        <v/>
      </c>
      <c r="Q49" s="28" t="n"/>
      <c r="S49">
        <f>IFERROR('Paramètres'!D51,"")</f>
        <v/>
      </c>
      <c r="T49">
        <f>IFERROR('Paramètres'!F51,"")</f>
        <v/>
      </c>
      <c r="U49">
        <f>IFERROR('Paramètres'!E51,"")</f>
        <v/>
      </c>
      <c r="V49">
        <f>IFERROR('Paramètres'!G51,"")</f>
        <v/>
      </c>
      <c r="W49">
        <f>IFERROR('Paramètres'!H51,"")</f>
        <v/>
      </c>
    </row>
    <row r="50">
      <c r="A50" s="20" t="n"/>
      <c r="B50" s="36" t="n"/>
      <c r="C50" s="26" t="n"/>
      <c r="D50" s="20" t="n"/>
      <c r="E50" s="20" t="n"/>
      <c r="F50" s="20" t="n"/>
      <c r="G50" s="26" t="n"/>
      <c r="H50" s="26" t="n"/>
      <c r="I50" s="27" t="n"/>
      <c r="J50" s="22" t="n"/>
      <c r="K50" s="22" t="n"/>
      <c r="L50" s="10">
        <f>IF(I50="","",IF(H50="HT",ROUND(I50,2),IF(H50="TTC",IFERROR(ROUND(I50/(1+J50),2),""),"")))</f>
        <v/>
      </c>
      <c r="M50" s="10">
        <f>IF(OR(L50="",J50=""),"",ROUND(L50*J50,2))</f>
        <v/>
      </c>
      <c r="N50" s="10">
        <f>IF(OR(M50="",K50=""),"",ROUND(M50*K50,2))</f>
        <v/>
      </c>
      <c r="O50" s="10">
        <f>IF(L50="","",ROUND(L50+M50,2))</f>
        <v/>
      </c>
      <c r="P50" s="10">
        <f>IF(I50="","",IF(H50="HT",ROUND(I50-L50,2),IF(H50="TTC",ROUND(I50-O50,2),"")))</f>
        <v/>
      </c>
      <c r="Q50" s="28" t="n"/>
      <c r="S50">
        <f>IFERROR('Paramètres'!D52,"")</f>
        <v/>
      </c>
      <c r="T50">
        <f>IFERROR('Paramètres'!F52,"")</f>
        <v/>
      </c>
      <c r="U50">
        <f>IFERROR('Paramètres'!E52,"")</f>
        <v/>
      </c>
      <c r="V50">
        <f>IFERROR('Paramètres'!G52,"")</f>
        <v/>
      </c>
      <c r="W50">
        <f>IFERROR('Paramètres'!H52,"")</f>
        <v/>
      </c>
    </row>
    <row r="51">
      <c r="A51" s="20" t="n"/>
      <c r="B51" s="36" t="n"/>
      <c r="C51" s="26" t="n"/>
      <c r="D51" s="20" t="n"/>
      <c r="E51" s="20" t="n"/>
      <c r="F51" s="20" t="n"/>
      <c r="G51" s="26" t="n"/>
      <c r="H51" s="26" t="n"/>
      <c r="I51" s="27" t="n"/>
      <c r="J51" s="22" t="n"/>
      <c r="K51" s="22" t="n"/>
      <c r="L51" s="8">
        <f>IF(I51="","",IF(H51="HT",ROUND(I51,2),IF(H51="TTC",IFERROR(ROUND(I51/(1+J51),2),""),"")))</f>
        <v/>
      </c>
      <c r="M51" s="8">
        <f>IF(OR(L51="",J51=""),"",ROUND(L51*J51,2))</f>
        <v/>
      </c>
      <c r="N51" s="8">
        <f>IF(OR(M51="",K51=""),"",ROUND(M51*K51,2))</f>
        <v/>
      </c>
      <c r="O51" s="8">
        <f>IF(L51="","",ROUND(L51+M51,2))</f>
        <v/>
      </c>
      <c r="P51" s="8">
        <f>IF(I51="","",IF(H51="HT",ROUND(I51-L51,2),IF(H51="TTC",ROUND(I51-O51,2),"")))</f>
        <v/>
      </c>
      <c r="Q51" s="28" t="n"/>
      <c r="S51">
        <f>IFERROR('Paramètres'!D53,"")</f>
        <v/>
      </c>
      <c r="T51">
        <f>IFERROR('Paramètres'!F53,"")</f>
        <v/>
      </c>
      <c r="U51">
        <f>IFERROR('Paramètres'!E53,"")</f>
        <v/>
      </c>
      <c r="V51">
        <f>IFERROR('Paramètres'!G53,"")</f>
        <v/>
      </c>
      <c r="W51">
        <f>IFERROR('Paramètres'!H53,"")</f>
        <v/>
      </c>
    </row>
    <row r="52">
      <c r="A52" s="20" t="n"/>
      <c r="B52" s="36" t="n"/>
      <c r="C52" s="26" t="n"/>
      <c r="D52" s="20" t="n"/>
      <c r="E52" s="20" t="n"/>
      <c r="F52" s="20" t="n"/>
      <c r="G52" s="26" t="n"/>
      <c r="H52" s="26" t="n"/>
      <c r="I52" s="27" t="n"/>
      <c r="J52" s="22" t="n"/>
      <c r="K52" s="22" t="n"/>
      <c r="L52" s="10">
        <f>IF(I52="","",IF(H52="HT",ROUND(I52,2),IF(H52="TTC",IFERROR(ROUND(I52/(1+J52),2),""),"")))</f>
        <v/>
      </c>
      <c r="M52" s="10">
        <f>IF(OR(L52="",J52=""),"",ROUND(L52*J52,2))</f>
        <v/>
      </c>
      <c r="N52" s="10">
        <f>IF(OR(M52="",K52=""),"",ROUND(M52*K52,2))</f>
        <v/>
      </c>
      <c r="O52" s="10">
        <f>IF(L52="","",ROUND(L52+M52,2))</f>
        <v/>
      </c>
      <c r="P52" s="10">
        <f>IF(I52="","",IF(H52="HT",ROUND(I52-L52,2),IF(H52="TTC",ROUND(I52-O52,2),"")))</f>
        <v/>
      </c>
      <c r="Q52" s="28" t="n"/>
      <c r="S52">
        <f>IFERROR('Paramètres'!D54,"")</f>
        <v/>
      </c>
      <c r="T52">
        <f>IFERROR('Paramètres'!F54,"")</f>
        <v/>
      </c>
      <c r="U52">
        <f>IFERROR('Paramètres'!E54,"")</f>
        <v/>
      </c>
      <c r="V52">
        <f>IFERROR('Paramètres'!G54,"")</f>
        <v/>
      </c>
      <c r="W52">
        <f>IFERROR('Paramètres'!H54,"")</f>
        <v/>
      </c>
    </row>
    <row r="53">
      <c r="A53" s="20" t="n"/>
      <c r="B53" s="36" t="n"/>
      <c r="C53" s="26" t="n"/>
      <c r="D53" s="20" t="n"/>
      <c r="E53" s="20" t="n"/>
      <c r="F53" s="20" t="n"/>
      <c r="G53" s="26" t="n"/>
      <c r="H53" s="26" t="n"/>
      <c r="I53" s="27" t="n"/>
      <c r="J53" s="22" t="n"/>
      <c r="K53" s="22" t="n"/>
      <c r="L53" s="8">
        <f>IF(I53="","",IF(H53="HT",ROUND(I53,2),IF(H53="TTC",IFERROR(ROUND(I53/(1+J53),2),""),"")))</f>
        <v/>
      </c>
      <c r="M53" s="8">
        <f>IF(OR(L53="",J53=""),"",ROUND(L53*J53,2))</f>
        <v/>
      </c>
      <c r="N53" s="8">
        <f>IF(OR(M53="",K53=""),"",ROUND(M53*K53,2))</f>
        <v/>
      </c>
      <c r="O53" s="8">
        <f>IF(L53="","",ROUND(L53+M53,2))</f>
        <v/>
      </c>
      <c r="P53" s="8">
        <f>IF(I53="","",IF(H53="HT",ROUND(I53-L53,2),IF(H53="TTC",ROUND(I53-O53,2),"")))</f>
        <v/>
      </c>
      <c r="Q53" s="28" t="n"/>
      <c r="S53">
        <f>IFERROR('Paramètres'!D55,"")</f>
        <v/>
      </c>
      <c r="T53">
        <f>IFERROR('Paramètres'!F55,"")</f>
        <v/>
      </c>
      <c r="U53">
        <f>IFERROR('Paramètres'!E55,"")</f>
        <v/>
      </c>
      <c r="V53">
        <f>IFERROR('Paramètres'!G55,"")</f>
        <v/>
      </c>
      <c r="W53">
        <f>IFERROR('Paramètres'!H55,"")</f>
        <v/>
      </c>
    </row>
    <row r="54">
      <c r="A54" s="20" t="n"/>
      <c r="B54" s="36" t="n"/>
      <c r="C54" s="26" t="n"/>
      <c r="D54" s="20" t="n"/>
      <c r="E54" s="20" t="n"/>
      <c r="F54" s="20" t="n"/>
      <c r="G54" s="26" t="n"/>
      <c r="H54" s="26" t="n"/>
      <c r="I54" s="27" t="n"/>
      <c r="J54" s="22" t="n"/>
      <c r="K54" s="22" t="n"/>
      <c r="L54" s="10">
        <f>IF(I54="","",IF(H54="HT",ROUND(I54,2),IF(H54="TTC",IFERROR(ROUND(I54/(1+J54),2),""),"")))</f>
        <v/>
      </c>
      <c r="M54" s="10">
        <f>IF(OR(L54="",J54=""),"",ROUND(L54*J54,2))</f>
        <v/>
      </c>
      <c r="N54" s="10">
        <f>IF(OR(M54="",K54=""),"",ROUND(M54*K54,2))</f>
        <v/>
      </c>
      <c r="O54" s="10">
        <f>IF(L54="","",ROUND(L54+M54,2))</f>
        <v/>
      </c>
      <c r="P54" s="10">
        <f>IF(I54="","",IF(H54="HT",ROUND(I54-L54,2),IF(H54="TTC",ROUND(I54-O54,2),"")))</f>
        <v/>
      </c>
      <c r="Q54" s="28" t="n"/>
      <c r="S54">
        <f>IFERROR('Paramètres'!D56,"")</f>
        <v/>
      </c>
      <c r="T54">
        <f>IFERROR('Paramètres'!F56,"")</f>
        <v/>
      </c>
      <c r="U54">
        <f>IFERROR('Paramètres'!E56,"")</f>
        <v/>
      </c>
      <c r="V54">
        <f>IFERROR('Paramètres'!G56,"")</f>
        <v/>
      </c>
      <c r="W54">
        <f>IFERROR('Paramètres'!H56,"")</f>
        <v/>
      </c>
    </row>
    <row r="55">
      <c r="A55" s="20" t="n"/>
      <c r="B55" s="36" t="n"/>
      <c r="C55" s="26" t="n"/>
      <c r="D55" s="20" t="n"/>
      <c r="E55" s="20" t="n"/>
      <c r="F55" s="20" t="n"/>
      <c r="G55" s="26" t="n"/>
      <c r="H55" s="26" t="n"/>
      <c r="I55" s="27" t="n"/>
      <c r="J55" s="22" t="n"/>
      <c r="K55" s="22" t="n"/>
      <c r="L55" s="8">
        <f>IF(I55="","",IF(H55="HT",ROUND(I55,2),IF(H55="TTC",IFERROR(ROUND(I55/(1+J55),2),""),"")))</f>
        <v/>
      </c>
      <c r="M55" s="8">
        <f>IF(OR(L55="",J55=""),"",ROUND(L55*J55,2))</f>
        <v/>
      </c>
      <c r="N55" s="8">
        <f>IF(OR(M55="",K55=""),"",ROUND(M55*K55,2))</f>
        <v/>
      </c>
      <c r="O55" s="8">
        <f>IF(L55="","",ROUND(L55+M55,2))</f>
        <v/>
      </c>
      <c r="P55" s="8">
        <f>IF(I55="","",IF(H55="HT",ROUND(I55-L55,2),IF(H55="TTC",ROUND(I55-O55,2),"")))</f>
        <v/>
      </c>
      <c r="Q55" s="28" t="n"/>
      <c r="S55">
        <f>IFERROR('Paramètres'!D57,"")</f>
        <v/>
      </c>
      <c r="T55">
        <f>IFERROR('Paramètres'!F57,"")</f>
        <v/>
      </c>
      <c r="U55">
        <f>IFERROR('Paramètres'!E57,"")</f>
        <v/>
      </c>
      <c r="V55">
        <f>IFERROR('Paramètres'!G57,"")</f>
        <v/>
      </c>
      <c r="W55">
        <f>IFERROR('Paramètres'!H57,"")</f>
        <v/>
      </c>
    </row>
    <row r="56">
      <c r="A56" s="20" t="n"/>
      <c r="B56" s="36" t="n"/>
      <c r="C56" s="26" t="n"/>
      <c r="D56" s="20" t="n"/>
      <c r="E56" s="20" t="n"/>
      <c r="F56" s="20" t="n"/>
      <c r="G56" s="26" t="n"/>
      <c r="H56" s="26" t="n"/>
      <c r="I56" s="27" t="n"/>
      <c r="J56" s="22" t="n"/>
      <c r="K56" s="22" t="n"/>
      <c r="L56" s="10">
        <f>IF(I56="","",IF(H56="HT",ROUND(I56,2),IF(H56="TTC",IFERROR(ROUND(I56/(1+J56),2),""),"")))</f>
        <v/>
      </c>
      <c r="M56" s="10">
        <f>IF(OR(L56="",J56=""),"",ROUND(L56*J56,2))</f>
        <v/>
      </c>
      <c r="N56" s="10">
        <f>IF(OR(M56="",K56=""),"",ROUND(M56*K56,2))</f>
        <v/>
      </c>
      <c r="O56" s="10">
        <f>IF(L56="","",ROUND(L56+M56,2))</f>
        <v/>
      </c>
      <c r="P56" s="10">
        <f>IF(I56="","",IF(H56="HT",ROUND(I56-L56,2),IF(H56="TTC",ROUND(I56-O56,2),"")))</f>
        <v/>
      </c>
      <c r="Q56" s="28" t="n"/>
      <c r="S56">
        <f>IFERROR('Paramètres'!D58,"")</f>
        <v/>
      </c>
      <c r="T56">
        <f>IFERROR('Paramètres'!F58,"")</f>
        <v/>
      </c>
      <c r="U56">
        <f>IFERROR('Paramètres'!E58,"")</f>
        <v/>
      </c>
      <c r="V56">
        <f>IFERROR('Paramètres'!G58,"")</f>
        <v/>
      </c>
      <c r="W56">
        <f>IFERROR('Paramètres'!H58,"")</f>
        <v/>
      </c>
    </row>
    <row r="57">
      <c r="A57" s="20" t="n"/>
      <c r="B57" s="36" t="n"/>
      <c r="C57" s="26" t="n"/>
      <c r="D57" s="20" t="n"/>
      <c r="E57" s="20" t="n"/>
      <c r="F57" s="20" t="n"/>
      <c r="G57" s="26" t="n"/>
      <c r="H57" s="26" t="n"/>
      <c r="I57" s="27" t="n"/>
      <c r="J57" s="22" t="n"/>
      <c r="K57" s="22" t="n"/>
      <c r="L57" s="8">
        <f>IF(I57="","",IF(H57="HT",ROUND(I57,2),IF(H57="TTC",IFERROR(ROUND(I57/(1+J57),2),""),"")))</f>
        <v/>
      </c>
      <c r="M57" s="8">
        <f>IF(OR(L57="",J57=""),"",ROUND(L57*J57,2))</f>
        <v/>
      </c>
      <c r="N57" s="8">
        <f>IF(OR(M57="",K57=""),"",ROUND(M57*K57,2))</f>
        <v/>
      </c>
      <c r="O57" s="8">
        <f>IF(L57="","",ROUND(L57+M57,2))</f>
        <v/>
      </c>
      <c r="P57" s="8">
        <f>IF(I57="","",IF(H57="HT",ROUND(I57-L57,2),IF(H57="TTC",ROUND(I57-O57,2),"")))</f>
        <v/>
      </c>
      <c r="Q57" s="28" t="n"/>
      <c r="S57">
        <f>IFERROR('Paramètres'!D59,"")</f>
        <v/>
      </c>
      <c r="T57">
        <f>IFERROR('Paramètres'!F59,"")</f>
        <v/>
      </c>
      <c r="U57">
        <f>IFERROR('Paramètres'!E59,"")</f>
        <v/>
      </c>
      <c r="V57">
        <f>IFERROR('Paramètres'!G59,"")</f>
        <v/>
      </c>
      <c r="W57">
        <f>IFERROR('Paramètres'!H59,"")</f>
        <v/>
      </c>
    </row>
    <row r="58">
      <c r="A58" s="20" t="n"/>
      <c r="B58" s="36" t="n"/>
      <c r="C58" s="26" t="n"/>
      <c r="D58" s="20" t="n"/>
      <c r="E58" s="20" t="n"/>
      <c r="F58" s="20" t="n"/>
      <c r="G58" s="26" t="n"/>
      <c r="H58" s="26" t="n"/>
      <c r="I58" s="27" t="n"/>
      <c r="J58" s="22" t="n"/>
      <c r="K58" s="22" t="n"/>
      <c r="L58" s="10">
        <f>IF(I58="","",IF(H58="HT",ROUND(I58,2),IF(H58="TTC",IFERROR(ROUND(I58/(1+J58),2),""),"")))</f>
        <v/>
      </c>
      <c r="M58" s="10">
        <f>IF(OR(L58="",J58=""),"",ROUND(L58*J58,2))</f>
        <v/>
      </c>
      <c r="N58" s="10">
        <f>IF(OR(M58="",K58=""),"",ROUND(M58*K58,2))</f>
        <v/>
      </c>
      <c r="O58" s="10">
        <f>IF(L58="","",ROUND(L58+M58,2))</f>
        <v/>
      </c>
      <c r="P58" s="10">
        <f>IF(I58="","",IF(H58="HT",ROUND(I58-L58,2),IF(H58="TTC",ROUND(I58-O58,2),"")))</f>
        <v/>
      </c>
      <c r="Q58" s="28" t="n"/>
      <c r="S58">
        <f>IFERROR('Paramètres'!D60,"")</f>
        <v/>
      </c>
      <c r="T58">
        <f>IFERROR('Paramètres'!F60,"")</f>
        <v/>
      </c>
      <c r="U58">
        <f>IFERROR('Paramètres'!E60,"")</f>
        <v/>
      </c>
      <c r="V58">
        <f>IFERROR('Paramètres'!G60,"")</f>
        <v/>
      </c>
      <c r="W58">
        <f>IFERROR('Paramètres'!H60,"")</f>
        <v/>
      </c>
    </row>
    <row r="59">
      <c r="A59" s="20" t="n"/>
      <c r="B59" s="36" t="n"/>
      <c r="C59" s="26" t="n"/>
      <c r="D59" s="20" t="n"/>
      <c r="E59" s="20" t="n"/>
      <c r="F59" s="20" t="n"/>
      <c r="G59" s="26" t="n"/>
      <c r="H59" s="26" t="n"/>
      <c r="I59" s="27" t="n"/>
      <c r="J59" s="22" t="n"/>
      <c r="K59" s="22" t="n"/>
      <c r="L59" s="8">
        <f>IF(I59="","",IF(H59="HT",ROUND(I59,2),IF(H59="TTC",IFERROR(ROUND(I59/(1+J59),2),""),"")))</f>
        <v/>
      </c>
      <c r="M59" s="8">
        <f>IF(OR(L59="",J59=""),"",ROUND(L59*J59,2))</f>
        <v/>
      </c>
      <c r="N59" s="8">
        <f>IF(OR(M59="",K59=""),"",ROUND(M59*K59,2))</f>
        <v/>
      </c>
      <c r="O59" s="8">
        <f>IF(L59="","",ROUND(L59+M59,2))</f>
        <v/>
      </c>
      <c r="P59" s="8">
        <f>IF(I59="","",IF(H59="HT",ROUND(I59-L59,2),IF(H59="TTC",ROUND(I59-O59,2),"")))</f>
        <v/>
      </c>
      <c r="Q59" s="28" t="n"/>
      <c r="S59">
        <f>IFERROR('Paramètres'!D61,"")</f>
        <v/>
      </c>
      <c r="T59">
        <f>IFERROR('Paramètres'!F61,"")</f>
        <v/>
      </c>
      <c r="U59">
        <f>IFERROR('Paramètres'!E61,"")</f>
        <v/>
      </c>
      <c r="V59">
        <f>IFERROR('Paramètres'!G61,"")</f>
        <v/>
      </c>
      <c r="W59">
        <f>IFERROR('Paramètres'!H61,"")</f>
        <v/>
      </c>
    </row>
    <row r="60">
      <c r="A60" s="20" t="n"/>
      <c r="B60" s="36" t="n"/>
      <c r="C60" s="26" t="n"/>
      <c r="D60" s="20" t="n"/>
      <c r="E60" s="20" t="n"/>
      <c r="F60" s="20" t="n"/>
      <c r="G60" s="26" t="n"/>
      <c r="H60" s="26" t="n"/>
      <c r="I60" s="27" t="n"/>
      <c r="J60" s="22" t="n"/>
      <c r="K60" s="22" t="n"/>
      <c r="L60" s="10">
        <f>IF(I60="","",IF(H60="HT",ROUND(I60,2),IF(H60="TTC",IFERROR(ROUND(I60/(1+J60),2),""),"")))</f>
        <v/>
      </c>
      <c r="M60" s="10">
        <f>IF(OR(L60="",J60=""),"",ROUND(L60*J60,2))</f>
        <v/>
      </c>
      <c r="N60" s="10">
        <f>IF(OR(M60="",K60=""),"",ROUND(M60*K60,2))</f>
        <v/>
      </c>
      <c r="O60" s="10">
        <f>IF(L60="","",ROUND(L60+M60,2))</f>
        <v/>
      </c>
      <c r="P60" s="10">
        <f>IF(I60="","",IF(H60="HT",ROUND(I60-L60,2),IF(H60="TTC",ROUND(I60-O60,2),"")))</f>
        <v/>
      </c>
      <c r="Q60" s="28" t="n"/>
      <c r="S60">
        <f>IFERROR('Paramètres'!D62,"")</f>
        <v/>
      </c>
      <c r="T60">
        <f>IFERROR('Paramètres'!F62,"")</f>
        <v/>
      </c>
      <c r="U60">
        <f>IFERROR('Paramètres'!E62,"")</f>
        <v/>
      </c>
      <c r="V60">
        <f>IFERROR('Paramètres'!G62,"")</f>
        <v/>
      </c>
      <c r="W60">
        <f>IFERROR('Paramètres'!H62,"")</f>
        <v/>
      </c>
    </row>
    <row r="61">
      <c r="A61" s="20" t="n"/>
      <c r="B61" s="36" t="n"/>
      <c r="C61" s="26" t="n"/>
      <c r="D61" s="20" t="n"/>
      <c r="E61" s="20" t="n"/>
      <c r="F61" s="20" t="n"/>
      <c r="G61" s="26" t="n"/>
      <c r="H61" s="26" t="n"/>
      <c r="I61" s="27" t="n"/>
      <c r="J61" s="22" t="n"/>
      <c r="K61" s="22" t="n"/>
      <c r="L61" s="8">
        <f>IF(I61="","",IF(H61="HT",ROUND(I61,2),IF(H61="TTC",IFERROR(ROUND(I61/(1+J61),2),""),"")))</f>
        <v/>
      </c>
      <c r="M61" s="8">
        <f>IF(OR(L61="",J61=""),"",ROUND(L61*J61,2))</f>
        <v/>
      </c>
      <c r="N61" s="8">
        <f>IF(OR(M61="",K61=""),"",ROUND(M61*K61,2))</f>
        <v/>
      </c>
      <c r="O61" s="8">
        <f>IF(L61="","",ROUND(L61+M61,2))</f>
        <v/>
      </c>
      <c r="P61" s="8">
        <f>IF(I61="","",IF(H61="HT",ROUND(I61-L61,2),IF(H61="TTC",ROUND(I61-O61,2),"")))</f>
        <v/>
      </c>
      <c r="Q61" s="28" t="n"/>
      <c r="S61">
        <f>IFERROR('Paramètres'!D63,"")</f>
        <v/>
      </c>
      <c r="T61">
        <f>IFERROR('Paramètres'!F63,"")</f>
        <v/>
      </c>
      <c r="U61">
        <f>IFERROR('Paramètres'!E63,"")</f>
        <v/>
      </c>
      <c r="V61">
        <f>IFERROR('Paramètres'!G63,"")</f>
        <v/>
      </c>
      <c r="W61">
        <f>IFERROR('Paramètres'!H63,"")</f>
        <v/>
      </c>
    </row>
    <row r="62">
      <c r="A62" s="20" t="n"/>
      <c r="B62" s="36" t="n"/>
      <c r="C62" s="26" t="n"/>
      <c r="D62" s="20" t="n"/>
      <c r="E62" s="20" t="n"/>
      <c r="F62" s="20" t="n"/>
      <c r="G62" s="26" t="n"/>
      <c r="H62" s="26" t="n"/>
      <c r="I62" s="27" t="n"/>
      <c r="J62" s="22" t="n"/>
      <c r="K62" s="22" t="n"/>
      <c r="L62" s="10">
        <f>IF(I62="","",IF(H62="HT",ROUND(I62,2),IF(H62="TTC",IFERROR(ROUND(I62/(1+J62),2),""),"")))</f>
        <v/>
      </c>
      <c r="M62" s="10">
        <f>IF(OR(L62="",J62=""),"",ROUND(L62*J62,2))</f>
        <v/>
      </c>
      <c r="N62" s="10">
        <f>IF(OR(M62="",K62=""),"",ROUND(M62*K62,2))</f>
        <v/>
      </c>
      <c r="O62" s="10">
        <f>IF(L62="","",ROUND(L62+M62,2))</f>
        <v/>
      </c>
      <c r="P62" s="10">
        <f>IF(I62="","",IF(H62="HT",ROUND(I62-L62,2),IF(H62="TTC",ROUND(I62-O62,2),"")))</f>
        <v/>
      </c>
      <c r="Q62" s="28" t="n"/>
      <c r="S62">
        <f>IFERROR('Paramètres'!D64,"")</f>
        <v/>
      </c>
      <c r="T62">
        <f>IFERROR('Paramètres'!F64,"")</f>
        <v/>
      </c>
      <c r="U62">
        <f>IFERROR('Paramètres'!E64,"")</f>
        <v/>
      </c>
      <c r="V62">
        <f>IFERROR('Paramètres'!G64,"")</f>
        <v/>
      </c>
      <c r="W62">
        <f>IFERROR('Paramètres'!H64,"")</f>
        <v/>
      </c>
    </row>
    <row r="63">
      <c r="A63" s="20" t="n"/>
      <c r="B63" s="36" t="n"/>
      <c r="C63" s="26" t="n"/>
      <c r="D63" s="20" t="n"/>
      <c r="E63" s="20" t="n"/>
      <c r="F63" s="20" t="n"/>
      <c r="G63" s="26" t="n"/>
      <c r="H63" s="26" t="n"/>
      <c r="I63" s="27" t="n"/>
      <c r="J63" s="22" t="n"/>
      <c r="K63" s="22" t="n"/>
      <c r="L63" s="8">
        <f>IF(I63="","",IF(H63="HT",ROUND(I63,2),IF(H63="TTC",IFERROR(ROUND(I63/(1+J63),2),""),"")))</f>
        <v/>
      </c>
      <c r="M63" s="8">
        <f>IF(OR(L63="",J63=""),"",ROUND(L63*J63,2))</f>
        <v/>
      </c>
      <c r="N63" s="8">
        <f>IF(OR(M63="",K63=""),"",ROUND(M63*K63,2))</f>
        <v/>
      </c>
      <c r="O63" s="8">
        <f>IF(L63="","",ROUND(L63+M63,2))</f>
        <v/>
      </c>
      <c r="P63" s="8">
        <f>IF(I63="","",IF(H63="HT",ROUND(I63-L63,2),IF(H63="TTC",ROUND(I63-O63,2),"")))</f>
        <v/>
      </c>
      <c r="Q63" s="28" t="n"/>
      <c r="S63">
        <f>IFERROR('Paramètres'!D65,"")</f>
        <v/>
      </c>
      <c r="T63">
        <f>IFERROR('Paramètres'!F65,"")</f>
        <v/>
      </c>
      <c r="U63">
        <f>IFERROR('Paramètres'!E65,"")</f>
        <v/>
      </c>
      <c r="V63">
        <f>IFERROR('Paramètres'!G65,"")</f>
        <v/>
      </c>
      <c r="W63">
        <f>IFERROR('Paramètres'!H65,"")</f>
        <v/>
      </c>
    </row>
    <row r="64">
      <c r="A64" s="20" t="n"/>
      <c r="B64" s="36" t="n"/>
      <c r="C64" s="26" t="n"/>
      <c r="D64" s="20" t="n"/>
      <c r="E64" s="20" t="n"/>
      <c r="F64" s="20" t="n"/>
      <c r="G64" s="26" t="n"/>
      <c r="H64" s="26" t="n"/>
      <c r="I64" s="27" t="n"/>
      <c r="J64" s="22" t="n"/>
      <c r="K64" s="22" t="n"/>
      <c r="L64" s="10">
        <f>IF(I64="","",IF(H64="HT",ROUND(I64,2),IF(H64="TTC",IFERROR(ROUND(I64/(1+J64),2),""),"")))</f>
        <v/>
      </c>
      <c r="M64" s="10">
        <f>IF(OR(L64="",J64=""),"",ROUND(L64*J64,2))</f>
        <v/>
      </c>
      <c r="N64" s="10">
        <f>IF(OR(M64="",K64=""),"",ROUND(M64*K64,2))</f>
        <v/>
      </c>
      <c r="O64" s="10">
        <f>IF(L64="","",ROUND(L64+M64,2))</f>
        <v/>
      </c>
      <c r="P64" s="10">
        <f>IF(I64="","",IF(H64="HT",ROUND(I64-L64,2),IF(H64="TTC",ROUND(I64-O64,2),"")))</f>
        <v/>
      </c>
      <c r="Q64" s="28" t="n"/>
      <c r="S64">
        <f>IFERROR('Paramètres'!D66,"")</f>
        <v/>
      </c>
      <c r="T64">
        <f>IFERROR('Paramètres'!F66,"")</f>
        <v/>
      </c>
      <c r="U64">
        <f>IFERROR('Paramètres'!E66,"")</f>
        <v/>
      </c>
      <c r="V64">
        <f>IFERROR('Paramètres'!G66,"")</f>
        <v/>
      </c>
      <c r="W64">
        <f>IFERROR('Paramètres'!H66,"")</f>
        <v/>
      </c>
    </row>
    <row r="65">
      <c r="A65" s="20" t="n"/>
      <c r="B65" s="36" t="n"/>
      <c r="C65" s="26" t="n"/>
      <c r="D65" s="20" t="n"/>
      <c r="E65" s="20" t="n"/>
      <c r="F65" s="20" t="n"/>
      <c r="G65" s="26" t="n"/>
      <c r="H65" s="26" t="n"/>
      <c r="I65" s="27" t="n"/>
      <c r="J65" s="22" t="n"/>
      <c r="K65" s="22" t="n"/>
      <c r="L65" s="8">
        <f>IF(I65="","",IF(H65="HT",ROUND(I65,2),IF(H65="TTC",IFERROR(ROUND(I65/(1+J65),2),""),"")))</f>
        <v/>
      </c>
      <c r="M65" s="8">
        <f>IF(OR(L65="",J65=""),"",ROUND(L65*J65,2))</f>
        <v/>
      </c>
      <c r="N65" s="8">
        <f>IF(OR(M65="",K65=""),"",ROUND(M65*K65,2))</f>
        <v/>
      </c>
      <c r="O65" s="8">
        <f>IF(L65="","",ROUND(L65+M65,2))</f>
        <v/>
      </c>
      <c r="P65" s="8">
        <f>IF(I65="","",IF(H65="HT",ROUND(I65-L65,2),IF(H65="TTC",ROUND(I65-O65,2),"")))</f>
        <v/>
      </c>
      <c r="Q65" s="28" t="n"/>
      <c r="S65">
        <f>IFERROR('Paramètres'!D67,"")</f>
        <v/>
      </c>
      <c r="T65">
        <f>IFERROR('Paramètres'!F67,"")</f>
        <v/>
      </c>
      <c r="U65">
        <f>IFERROR('Paramètres'!E67,"")</f>
        <v/>
      </c>
      <c r="V65">
        <f>IFERROR('Paramètres'!G67,"")</f>
        <v/>
      </c>
      <c r="W65">
        <f>IFERROR('Paramètres'!H67,"")</f>
        <v/>
      </c>
    </row>
    <row r="66">
      <c r="A66" s="20" t="n"/>
      <c r="B66" s="36" t="n"/>
      <c r="C66" s="26" t="n"/>
      <c r="D66" s="20" t="n"/>
      <c r="E66" s="20" t="n"/>
      <c r="F66" s="20" t="n"/>
      <c r="G66" s="26" t="n"/>
      <c r="H66" s="26" t="n"/>
      <c r="I66" s="27" t="n"/>
      <c r="J66" s="22" t="n"/>
      <c r="K66" s="22" t="n"/>
      <c r="L66" s="10">
        <f>IF(I66="","",IF(H66="HT",ROUND(I66,2),IF(H66="TTC",IFERROR(ROUND(I66/(1+J66),2),""),"")))</f>
        <v/>
      </c>
      <c r="M66" s="10">
        <f>IF(OR(L66="",J66=""),"",ROUND(L66*J66,2))</f>
        <v/>
      </c>
      <c r="N66" s="10">
        <f>IF(OR(M66="",K66=""),"",ROUND(M66*K66,2))</f>
        <v/>
      </c>
      <c r="O66" s="10">
        <f>IF(L66="","",ROUND(L66+M66,2))</f>
        <v/>
      </c>
      <c r="P66" s="10">
        <f>IF(I66="","",IF(H66="HT",ROUND(I66-L66,2),IF(H66="TTC",ROUND(I66-O66,2),"")))</f>
        <v/>
      </c>
      <c r="Q66" s="28" t="n"/>
      <c r="S66">
        <f>IFERROR('Paramètres'!D68,"")</f>
        <v/>
      </c>
      <c r="T66">
        <f>IFERROR('Paramètres'!F68,"")</f>
        <v/>
      </c>
      <c r="U66">
        <f>IFERROR('Paramètres'!E68,"")</f>
        <v/>
      </c>
      <c r="V66">
        <f>IFERROR('Paramètres'!G68,"")</f>
        <v/>
      </c>
      <c r="W66">
        <f>IFERROR('Paramètres'!H68,"")</f>
        <v/>
      </c>
    </row>
    <row r="67">
      <c r="A67" s="20" t="n"/>
      <c r="B67" s="36" t="n"/>
      <c r="C67" s="26" t="n"/>
      <c r="D67" s="20" t="n"/>
      <c r="E67" s="20" t="n"/>
      <c r="F67" s="20" t="n"/>
      <c r="G67" s="26" t="n"/>
      <c r="H67" s="26" t="n"/>
      <c r="I67" s="27" t="n"/>
      <c r="J67" s="22" t="n"/>
      <c r="K67" s="22" t="n"/>
      <c r="L67" s="8">
        <f>IF(I67="","",IF(H67="HT",ROUND(I67,2),IF(H67="TTC",IFERROR(ROUND(I67/(1+J67),2),""),"")))</f>
        <v/>
      </c>
      <c r="M67" s="8">
        <f>IF(OR(L67="",J67=""),"",ROUND(L67*J67,2))</f>
        <v/>
      </c>
      <c r="N67" s="8">
        <f>IF(OR(M67="",K67=""),"",ROUND(M67*K67,2))</f>
        <v/>
      </c>
      <c r="O67" s="8">
        <f>IF(L67="","",ROUND(L67+M67,2))</f>
        <v/>
      </c>
      <c r="P67" s="8">
        <f>IF(I67="","",IF(H67="HT",ROUND(I67-L67,2),IF(H67="TTC",ROUND(I67-O67,2),"")))</f>
        <v/>
      </c>
      <c r="Q67" s="28" t="n"/>
      <c r="S67">
        <f>IFERROR('Paramètres'!D69,"")</f>
        <v/>
      </c>
      <c r="T67">
        <f>IFERROR('Paramètres'!F69,"")</f>
        <v/>
      </c>
      <c r="U67">
        <f>IFERROR('Paramètres'!E69,"")</f>
        <v/>
      </c>
      <c r="V67">
        <f>IFERROR('Paramètres'!G69,"")</f>
        <v/>
      </c>
      <c r="W67">
        <f>IFERROR('Paramètres'!H69,"")</f>
        <v/>
      </c>
    </row>
    <row r="68">
      <c r="A68" s="20" t="n"/>
      <c r="B68" s="36" t="n"/>
      <c r="C68" s="26" t="n"/>
      <c r="D68" s="20" t="n"/>
      <c r="E68" s="20" t="n"/>
      <c r="F68" s="20" t="n"/>
      <c r="G68" s="26" t="n"/>
      <c r="H68" s="26" t="n"/>
      <c r="I68" s="27" t="n"/>
      <c r="J68" s="22" t="n"/>
      <c r="K68" s="22" t="n"/>
      <c r="L68" s="10">
        <f>IF(I68="","",IF(H68="HT",ROUND(I68,2),IF(H68="TTC",IFERROR(ROUND(I68/(1+J68),2),""),"")))</f>
        <v/>
      </c>
      <c r="M68" s="10">
        <f>IF(OR(L68="",J68=""),"",ROUND(L68*J68,2))</f>
        <v/>
      </c>
      <c r="N68" s="10">
        <f>IF(OR(M68="",K68=""),"",ROUND(M68*K68,2))</f>
        <v/>
      </c>
      <c r="O68" s="10">
        <f>IF(L68="","",ROUND(L68+M68,2))</f>
        <v/>
      </c>
      <c r="P68" s="10">
        <f>IF(I68="","",IF(H68="HT",ROUND(I68-L68,2),IF(H68="TTC",ROUND(I68-O68,2),"")))</f>
        <v/>
      </c>
      <c r="Q68" s="28" t="n"/>
      <c r="S68">
        <f>IFERROR('Paramètres'!D70,"")</f>
        <v/>
      </c>
      <c r="T68">
        <f>IFERROR('Paramètres'!F70,"")</f>
        <v/>
      </c>
      <c r="U68">
        <f>IFERROR('Paramètres'!E70,"")</f>
        <v/>
      </c>
      <c r="V68">
        <f>IFERROR('Paramètres'!G70,"")</f>
        <v/>
      </c>
      <c r="W68">
        <f>IFERROR('Paramètres'!H70,"")</f>
        <v/>
      </c>
    </row>
    <row r="69">
      <c r="A69" s="20" t="n"/>
      <c r="B69" s="36" t="n"/>
      <c r="C69" s="26" t="n"/>
      <c r="D69" s="20" t="n"/>
      <c r="E69" s="20" t="n"/>
      <c r="F69" s="20" t="n"/>
      <c r="G69" s="26" t="n"/>
      <c r="H69" s="26" t="n"/>
      <c r="I69" s="27" t="n"/>
      <c r="J69" s="22" t="n"/>
      <c r="K69" s="22" t="n"/>
      <c r="L69" s="8">
        <f>IF(I69="","",IF(H69="HT",ROUND(I69,2),IF(H69="TTC",IFERROR(ROUND(I69/(1+J69),2),""),"")))</f>
        <v/>
      </c>
      <c r="M69" s="8">
        <f>IF(OR(L69="",J69=""),"",ROUND(L69*J69,2))</f>
        <v/>
      </c>
      <c r="N69" s="8">
        <f>IF(OR(M69="",K69=""),"",ROUND(M69*K69,2))</f>
        <v/>
      </c>
      <c r="O69" s="8">
        <f>IF(L69="","",ROUND(L69+M69,2))</f>
        <v/>
      </c>
      <c r="P69" s="8">
        <f>IF(I69="","",IF(H69="HT",ROUND(I69-L69,2),IF(H69="TTC",ROUND(I69-O69,2),"")))</f>
        <v/>
      </c>
      <c r="Q69" s="28" t="n"/>
      <c r="S69">
        <f>IFERROR('Paramètres'!D71,"")</f>
        <v/>
      </c>
      <c r="T69">
        <f>IFERROR('Paramètres'!F71,"")</f>
        <v/>
      </c>
      <c r="U69">
        <f>IFERROR('Paramètres'!E71,"")</f>
        <v/>
      </c>
      <c r="V69">
        <f>IFERROR('Paramètres'!G71,"")</f>
        <v/>
      </c>
      <c r="W69">
        <f>IFERROR('Paramètres'!H71,"")</f>
        <v/>
      </c>
    </row>
    <row r="70">
      <c r="A70" s="20" t="n"/>
      <c r="B70" s="36" t="n"/>
      <c r="C70" s="26" t="n"/>
      <c r="D70" s="20" t="n"/>
      <c r="E70" s="20" t="n"/>
      <c r="F70" s="20" t="n"/>
      <c r="G70" s="26" t="n"/>
      <c r="H70" s="26" t="n"/>
      <c r="I70" s="27" t="n"/>
      <c r="J70" s="22" t="n"/>
      <c r="K70" s="22" t="n"/>
      <c r="L70" s="10">
        <f>IF(I70="","",IF(H70="HT",ROUND(I70,2),IF(H70="TTC",IFERROR(ROUND(I70/(1+J70),2),""),"")))</f>
        <v/>
      </c>
      <c r="M70" s="10">
        <f>IF(OR(L70="",J70=""),"",ROUND(L70*J70,2))</f>
        <v/>
      </c>
      <c r="N70" s="10">
        <f>IF(OR(M70="",K70=""),"",ROUND(M70*K70,2))</f>
        <v/>
      </c>
      <c r="O70" s="10">
        <f>IF(L70="","",ROUND(L70+M70,2))</f>
        <v/>
      </c>
      <c r="P70" s="10">
        <f>IF(I70="","",IF(H70="HT",ROUND(I70-L70,2),IF(H70="TTC",ROUND(I70-O70,2),"")))</f>
        <v/>
      </c>
      <c r="Q70" s="28" t="n"/>
      <c r="S70">
        <f>IFERROR('Paramètres'!D72,"")</f>
        <v/>
      </c>
      <c r="T70">
        <f>IFERROR('Paramètres'!F72,"")</f>
        <v/>
      </c>
      <c r="U70">
        <f>IFERROR('Paramètres'!E72,"")</f>
        <v/>
      </c>
      <c r="V70">
        <f>IFERROR('Paramètres'!G72,"")</f>
        <v/>
      </c>
      <c r="W70">
        <f>IFERROR('Paramètres'!H72,"")</f>
        <v/>
      </c>
    </row>
    <row r="71">
      <c r="A71" s="20" t="n"/>
      <c r="B71" s="36" t="n"/>
      <c r="C71" s="26" t="n"/>
      <c r="D71" s="20" t="n"/>
      <c r="E71" s="20" t="n"/>
      <c r="F71" s="20" t="n"/>
      <c r="G71" s="26" t="n"/>
      <c r="H71" s="26" t="n"/>
      <c r="I71" s="27" t="n"/>
      <c r="J71" s="22" t="n"/>
      <c r="K71" s="22" t="n"/>
      <c r="L71" s="8">
        <f>IF(I71="","",IF(H71="HT",ROUND(I71,2),IF(H71="TTC",IFERROR(ROUND(I71/(1+J71),2),""),"")))</f>
        <v/>
      </c>
      <c r="M71" s="8">
        <f>IF(OR(L71="",J71=""),"",ROUND(L71*J71,2))</f>
        <v/>
      </c>
      <c r="N71" s="8">
        <f>IF(OR(M71="",K71=""),"",ROUND(M71*K71,2))</f>
        <v/>
      </c>
      <c r="O71" s="8">
        <f>IF(L71="","",ROUND(L71+M71,2))</f>
        <v/>
      </c>
      <c r="P71" s="8">
        <f>IF(I71="","",IF(H71="HT",ROUND(I71-L71,2),IF(H71="TTC",ROUND(I71-O71,2),"")))</f>
        <v/>
      </c>
      <c r="Q71" s="28" t="n"/>
      <c r="S71">
        <f>IFERROR('Paramètres'!D73,"")</f>
        <v/>
      </c>
      <c r="T71">
        <f>IFERROR('Paramètres'!F73,"")</f>
        <v/>
      </c>
      <c r="U71">
        <f>IFERROR('Paramètres'!E73,"")</f>
        <v/>
      </c>
      <c r="V71">
        <f>IFERROR('Paramètres'!G73,"")</f>
        <v/>
      </c>
      <c r="W71">
        <f>IFERROR('Paramètres'!H73,"")</f>
        <v/>
      </c>
    </row>
    <row r="72">
      <c r="A72" s="20" t="n"/>
      <c r="B72" s="36" t="n"/>
      <c r="C72" s="26" t="n"/>
      <c r="D72" s="20" t="n"/>
      <c r="E72" s="20" t="n"/>
      <c r="F72" s="20" t="n"/>
      <c r="G72" s="26" t="n"/>
      <c r="H72" s="26" t="n"/>
      <c r="I72" s="27" t="n"/>
      <c r="J72" s="22" t="n"/>
      <c r="K72" s="22" t="n"/>
      <c r="L72" s="10">
        <f>IF(I72="","",IF(H72="HT",ROUND(I72,2),IF(H72="TTC",IFERROR(ROUND(I72/(1+J72),2),""),"")))</f>
        <v/>
      </c>
      <c r="M72" s="10">
        <f>IF(OR(L72="",J72=""),"",ROUND(L72*J72,2))</f>
        <v/>
      </c>
      <c r="N72" s="10">
        <f>IF(OR(M72="",K72=""),"",ROUND(M72*K72,2))</f>
        <v/>
      </c>
      <c r="O72" s="10">
        <f>IF(L72="","",ROUND(L72+M72,2))</f>
        <v/>
      </c>
      <c r="P72" s="10">
        <f>IF(I72="","",IF(H72="HT",ROUND(I72-L72,2),IF(H72="TTC",ROUND(I72-O72,2),"")))</f>
        <v/>
      </c>
      <c r="Q72" s="28" t="n"/>
      <c r="S72">
        <f>IFERROR('Paramètres'!D74,"")</f>
        <v/>
      </c>
      <c r="T72">
        <f>IFERROR('Paramètres'!F74,"")</f>
        <v/>
      </c>
      <c r="U72">
        <f>IFERROR('Paramètres'!E74,"")</f>
        <v/>
      </c>
      <c r="V72">
        <f>IFERROR('Paramètres'!G74,"")</f>
        <v/>
      </c>
      <c r="W72">
        <f>IFERROR('Paramètres'!H74,"")</f>
        <v/>
      </c>
    </row>
    <row r="73">
      <c r="A73" s="20" t="n"/>
      <c r="B73" s="36" t="n"/>
      <c r="C73" s="26" t="n"/>
      <c r="D73" s="20" t="n"/>
      <c r="E73" s="20" t="n"/>
      <c r="F73" s="20" t="n"/>
      <c r="G73" s="26" t="n"/>
      <c r="H73" s="26" t="n"/>
      <c r="I73" s="27" t="n"/>
      <c r="J73" s="22" t="n"/>
      <c r="K73" s="22" t="n"/>
      <c r="L73" s="8">
        <f>IF(I73="","",IF(H73="HT",ROUND(I73,2),IF(H73="TTC",IFERROR(ROUND(I73/(1+J73),2),""),"")))</f>
        <v/>
      </c>
      <c r="M73" s="8">
        <f>IF(OR(L73="",J73=""),"",ROUND(L73*J73,2))</f>
        <v/>
      </c>
      <c r="N73" s="8">
        <f>IF(OR(M73="",K73=""),"",ROUND(M73*K73,2))</f>
        <v/>
      </c>
      <c r="O73" s="8">
        <f>IF(L73="","",ROUND(L73+M73,2))</f>
        <v/>
      </c>
      <c r="P73" s="8">
        <f>IF(I73="","",IF(H73="HT",ROUND(I73-L73,2),IF(H73="TTC",ROUND(I73-O73,2),"")))</f>
        <v/>
      </c>
      <c r="Q73" s="28" t="n"/>
      <c r="S73">
        <f>IFERROR('Paramètres'!D75,"")</f>
        <v/>
      </c>
      <c r="T73">
        <f>IFERROR('Paramètres'!F75,"")</f>
        <v/>
      </c>
      <c r="U73">
        <f>IFERROR('Paramètres'!E75,"")</f>
        <v/>
      </c>
      <c r="V73">
        <f>IFERROR('Paramètres'!G75,"")</f>
        <v/>
      </c>
      <c r="W73">
        <f>IFERROR('Paramètres'!H75,"")</f>
        <v/>
      </c>
    </row>
    <row r="74">
      <c r="A74" s="20" t="n"/>
      <c r="B74" s="36" t="n"/>
      <c r="C74" s="26" t="n"/>
      <c r="D74" s="20" t="n"/>
      <c r="E74" s="20" t="n"/>
      <c r="F74" s="20" t="n"/>
      <c r="G74" s="26" t="n"/>
      <c r="H74" s="26" t="n"/>
      <c r="I74" s="27" t="n"/>
      <c r="J74" s="22" t="n"/>
      <c r="K74" s="22" t="n"/>
      <c r="L74" s="10">
        <f>IF(I74="","",IF(H74="HT",ROUND(I74,2),IF(H74="TTC",IFERROR(ROUND(I74/(1+J74),2),""),"")))</f>
        <v/>
      </c>
      <c r="M74" s="10">
        <f>IF(OR(L74="",J74=""),"",ROUND(L74*J74,2))</f>
        <v/>
      </c>
      <c r="N74" s="10">
        <f>IF(OR(M74="",K74=""),"",ROUND(M74*K74,2))</f>
        <v/>
      </c>
      <c r="O74" s="10">
        <f>IF(L74="","",ROUND(L74+M74,2))</f>
        <v/>
      </c>
      <c r="P74" s="10">
        <f>IF(I74="","",IF(H74="HT",ROUND(I74-L74,2),IF(H74="TTC",ROUND(I74-O74,2),"")))</f>
        <v/>
      </c>
      <c r="Q74" s="28" t="n"/>
      <c r="S74">
        <f>IFERROR('Paramètres'!D76,"")</f>
        <v/>
      </c>
      <c r="T74">
        <f>IFERROR('Paramètres'!F76,"")</f>
        <v/>
      </c>
      <c r="U74">
        <f>IFERROR('Paramètres'!E76,"")</f>
        <v/>
      </c>
      <c r="V74">
        <f>IFERROR('Paramètres'!G76,"")</f>
        <v/>
      </c>
      <c r="W74">
        <f>IFERROR('Paramètres'!H76,"")</f>
        <v/>
      </c>
    </row>
    <row r="75">
      <c r="A75" s="20" t="n"/>
      <c r="B75" s="36" t="n"/>
      <c r="C75" s="26" t="n"/>
      <c r="D75" s="20" t="n"/>
      <c r="E75" s="20" t="n"/>
      <c r="F75" s="20" t="n"/>
      <c r="G75" s="26" t="n"/>
      <c r="H75" s="26" t="n"/>
      <c r="I75" s="27" t="n"/>
      <c r="J75" s="22" t="n"/>
      <c r="K75" s="22" t="n"/>
      <c r="L75" s="8">
        <f>IF(I75="","",IF(H75="HT",ROUND(I75,2),IF(H75="TTC",IFERROR(ROUND(I75/(1+J75),2),""),"")))</f>
        <v/>
      </c>
      <c r="M75" s="8">
        <f>IF(OR(L75="",J75=""),"",ROUND(L75*J75,2))</f>
        <v/>
      </c>
      <c r="N75" s="8">
        <f>IF(OR(M75="",K75=""),"",ROUND(M75*K75,2))</f>
        <v/>
      </c>
      <c r="O75" s="8">
        <f>IF(L75="","",ROUND(L75+M75,2))</f>
        <v/>
      </c>
      <c r="P75" s="8">
        <f>IF(I75="","",IF(H75="HT",ROUND(I75-L75,2),IF(H75="TTC",ROUND(I75-O75,2),"")))</f>
        <v/>
      </c>
      <c r="Q75" s="28" t="n"/>
      <c r="S75">
        <f>IFERROR('Paramètres'!D77,"")</f>
        <v/>
      </c>
      <c r="T75">
        <f>IFERROR('Paramètres'!F77,"")</f>
        <v/>
      </c>
      <c r="U75">
        <f>IFERROR('Paramètres'!E77,"")</f>
        <v/>
      </c>
      <c r="V75">
        <f>IFERROR('Paramètres'!G77,"")</f>
        <v/>
      </c>
      <c r="W75">
        <f>IFERROR('Paramètres'!H77,"")</f>
        <v/>
      </c>
    </row>
    <row r="76">
      <c r="A76" s="20" t="n"/>
      <c r="B76" s="36" t="n"/>
      <c r="C76" s="26" t="n"/>
      <c r="D76" s="20" t="n"/>
      <c r="E76" s="20" t="n"/>
      <c r="F76" s="20" t="n"/>
      <c r="G76" s="26" t="n"/>
      <c r="H76" s="26" t="n"/>
      <c r="I76" s="27" t="n"/>
      <c r="J76" s="22" t="n"/>
      <c r="K76" s="22" t="n"/>
      <c r="L76" s="10">
        <f>IF(I76="","",IF(H76="HT",ROUND(I76,2),IF(H76="TTC",IFERROR(ROUND(I76/(1+J76),2),""),"")))</f>
        <v/>
      </c>
      <c r="M76" s="10">
        <f>IF(OR(L76="",J76=""),"",ROUND(L76*J76,2))</f>
        <v/>
      </c>
      <c r="N76" s="10">
        <f>IF(OR(M76="",K76=""),"",ROUND(M76*K76,2))</f>
        <v/>
      </c>
      <c r="O76" s="10">
        <f>IF(L76="","",ROUND(L76+M76,2))</f>
        <v/>
      </c>
      <c r="P76" s="10">
        <f>IF(I76="","",IF(H76="HT",ROUND(I76-L76,2),IF(H76="TTC",ROUND(I76-O76,2),"")))</f>
        <v/>
      </c>
      <c r="Q76" s="28" t="n"/>
      <c r="S76">
        <f>IFERROR('Paramètres'!D78,"")</f>
        <v/>
      </c>
      <c r="T76">
        <f>IFERROR('Paramètres'!F78,"")</f>
        <v/>
      </c>
      <c r="U76">
        <f>IFERROR('Paramètres'!E78,"")</f>
        <v/>
      </c>
      <c r="V76">
        <f>IFERROR('Paramètres'!G78,"")</f>
        <v/>
      </c>
      <c r="W76">
        <f>IFERROR('Paramètres'!H78,"")</f>
        <v/>
      </c>
    </row>
    <row r="77">
      <c r="A77" s="20" t="n"/>
      <c r="B77" s="36" t="n"/>
      <c r="C77" s="26" t="n"/>
      <c r="D77" s="20" t="n"/>
      <c r="E77" s="20" t="n"/>
      <c r="F77" s="20" t="n"/>
      <c r="G77" s="26" t="n"/>
      <c r="H77" s="26" t="n"/>
      <c r="I77" s="27" t="n"/>
      <c r="J77" s="22" t="n"/>
      <c r="K77" s="22" t="n"/>
      <c r="L77" s="8">
        <f>IF(I77="","",IF(H77="HT",ROUND(I77,2),IF(H77="TTC",IFERROR(ROUND(I77/(1+J77),2),""),"")))</f>
        <v/>
      </c>
      <c r="M77" s="8">
        <f>IF(OR(L77="",J77=""),"",ROUND(L77*J77,2))</f>
        <v/>
      </c>
      <c r="N77" s="8">
        <f>IF(OR(M77="",K77=""),"",ROUND(M77*K77,2))</f>
        <v/>
      </c>
      <c r="O77" s="8">
        <f>IF(L77="","",ROUND(L77+M77,2))</f>
        <v/>
      </c>
      <c r="P77" s="8">
        <f>IF(I77="","",IF(H77="HT",ROUND(I77-L77,2),IF(H77="TTC",ROUND(I77-O77,2),"")))</f>
        <v/>
      </c>
      <c r="Q77" s="28" t="n"/>
      <c r="S77">
        <f>IFERROR('Paramètres'!D79,"")</f>
        <v/>
      </c>
      <c r="T77">
        <f>IFERROR('Paramètres'!F79,"")</f>
        <v/>
      </c>
      <c r="U77">
        <f>IFERROR('Paramètres'!E79,"")</f>
        <v/>
      </c>
      <c r="V77">
        <f>IFERROR('Paramètres'!G79,"")</f>
        <v/>
      </c>
      <c r="W77">
        <f>IFERROR('Paramètres'!H79,"")</f>
        <v/>
      </c>
    </row>
    <row r="78">
      <c r="A78" s="20" t="n"/>
      <c r="B78" s="36" t="n"/>
      <c r="C78" s="26" t="n"/>
      <c r="D78" s="20" t="n"/>
      <c r="E78" s="20" t="n"/>
      <c r="F78" s="20" t="n"/>
      <c r="G78" s="26" t="n"/>
      <c r="H78" s="26" t="n"/>
      <c r="I78" s="27" t="n"/>
      <c r="J78" s="22" t="n"/>
      <c r="K78" s="22" t="n"/>
      <c r="L78" s="10">
        <f>IF(I78="","",IF(H78="HT",ROUND(I78,2),IF(H78="TTC",IFERROR(ROUND(I78/(1+J78),2),""),"")))</f>
        <v/>
      </c>
      <c r="M78" s="10">
        <f>IF(OR(L78="",J78=""),"",ROUND(L78*J78,2))</f>
        <v/>
      </c>
      <c r="N78" s="10">
        <f>IF(OR(M78="",K78=""),"",ROUND(M78*K78,2))</f>
        <v/>
      </c>
      <c r="O78" s="10">
        <f>IF(L78="","",ROUND(L78+M78,2))</f>
        <v/>
      </c>
      <c r="P78" s="10">
        <f>IF(I78="","",IF(H78="HT",ROUND(I78-L78,2),IF(H78="TTC",ROUND(I78-O78,2),"")))</f>
        <v/>
      </c>
      <c r="Q78" s="28" t="n"/>
      <c r="S78">
        <f>IFERROR('Paramètres'!D80,"")</f>
        <v/>
      </c>
      <c r="T78">
        <f>IFERROR('Paramètres'!F80,"")</f>
        <v/>
      </c>
      <c r="U78">
        <f>IFERROR('Paramètres'!E80,"")</f>
        <v/>
      </c>
      <c r="V78">
        <f>IFERROR('Paramètres'!G80,"")</f>
        <v/>
      </c>
      <c r="W78">
        <f>IFERROR('Paramètres'!H80,"")</f>
        <v/>
      </c>
    </row>
    <row r="79">
      <c r="A79" s="20" t="n"/>
      <c r="B79" s="36" t="n"/>
      <c r="C79" s="26" t="n"/>
      <c r="D79" s="20" t="n"/>
      <c r="E79" s="20" t="n"/>
      <c r="F79" s="20" t="n"/>
      <c r="G79" s="26" t="n"/>
      <c r="H79" s="26" t="n"/>
      <c r="I79" s="27" t="n"/>
      <c r="J79" s="22" t="n"/>
      <c r="K79" s="22" t="n"/>
      <c r="L79" s="8">
        <f>IF(I79="","",IF(H79="HT",ROUND(I79,2),IF(H79="TTC",IFERROR(ROUND(I79/(1+J79),2),""),"")))</f>
        <v/>
      </c>
      <c r="M79" s="8">
        <f>IF(OR(L79="",J79=""),"",ROUND(L79*J79,2))</f>
        <v/>
      </c>
      <c r="N79" s="8">
        <f>IF(OR(M79="",K79=""),"",ROUND(M79*K79,2))</f>
        <v/>
      </c>
      <c r="O79" s="8">
        <f>IF(L79="","",ROUND(L79+M79,2))</f>
        <v/>
      </c>
      <c r="P79" s="8">
        <f>IF(I79="","",IF(H79="HT",ROUND(I79-L79,2),IF(H79="TTC",ROUND(I79-O79,2),"")))</f>
        <v/>
      </c>
      <c r="Q79" s="28" t="n"/>
      <c r="S79">
        <f>IFERROR('Paramètres'!D81,"")</f>
        <v/>
      </c>
      <c r="T79">
        <f>IFERROR('Paramètres'!F81,"")</f>
        <v/>
      </c>
      <c r="U79">
        <f>IFERROR('Paramètres'!E81,"")</f>
        <v/>
      </c>
      <c r="V79">
        <f>IFERROR('Paramètres'!G81,"")</f>
        <v/>
      </c>
      <c r="W79">
        <f>IFERROR('Paramètres'!H81,"")</f>
        <v/>
      </c>
    </row>
    <row r="80">
      <c r="A80" s="20" t="n"/>
      <c r="B80" s="36" t="n"/>
      <c r="C80" s="26" t="n"/>
      <c r="D80" s="20" t="n"/>
      <c r="E80" s="20" t="n"/>
      <c r="F80" s="20" t="n"/>
      <c r="G80" s="26" t="n"/>
      <c r="H80" s="26" t="n"/>
      <c r="I80" s="27" t="n"/>
      <c r="J80" s="22" t="n"/>
      <c r="K80" s="22" t="n"/>
      <c r="L80" s="10">
        <f>IF(I80="","",IF(H80="HT",ROUND(I80,2),IF(H80="TTC",IFERROR(ROUND(I80/(1+J80),2),""),"")))</f>
        <v/>
      </c>
      <c r="M80" s="10">
        <f>IF(OR(L80="",J80=""),"",ROUND(L80*J80,2))</f>
        <v/>
      </c>
      <c r="N80" s="10">
        <f>IF(OR(M80="",K80=""),"",ROUND(M80*K80,2))</f>
        <v/>
      </c>
      <c r="O80" s="10">
        <f>IF(L80="","",ROUND(L80+M80,2))</f>
        <v/>
      </c>
      <c r="P80" s="10">
        <f>IF(I80="","",IF(H80="HT",ROUND(I80-L80,2),IF(H80="TTC",ROUND(I80-O80,2),"")))</f>
        <v/>
      </c>
      <c r="Q80" s="28" t="n"/>
      <c r="S80">
        <f>IFERROR('Paramètres'!D82,"")</f>
        <v/>
      </c>
      <c r="T80">
        <f>IFERROR('Paramètres'!F82,"")</f>
        <v/>
      </c>
      <c r="U80">
        <f>IFERROR('Paramètres'!E82,"")</f>
        <v/>
      </c>
      <c r="V80">
        <f>IFERROR('Paramètres'!G82,"")</f>
        <v/>
      </c>
      <c r="W80">
        <f>IFERROR('Paramètres'!H82,"")</f>
        <v/>
      </c>
    </row>
    <row r="81">
      <c r="A81" s="20" t="n"/>
      <c r="B81" s="36" t="n"/>
      <c r="C81" s="26" t="n"/>
      <c r="D81" s="20" t="n"/>
      <c r="E81" s="20" t="n"/>
      <c r="F81" s="20" t="n"/>
      <c r="G81" s="26" t="n"/>
      <c r="H81" s="26" t="n"/>
      <c r="I81" s="27" t="n"/>
      <c r="J81" s="22" t="n"/>
      <c r="K81" s="22" t="n"/>
      <c r="L81" s="8">
        <f>IF(I81="","",IF(H81="HT",ROUND(I81,2),IF(H81="TTC",IFERROR(ROUND(I81/(1+J81),2),""),"")))</f>
        <v/>
      </c>
      <c r="M81" s="8">
        <f>IF(OR(L81="",J81=""),"",ROUND(L81*J81,2))</f>
        <v/>
      </c>
      <c r="N81" s="8">
        <f>IF(OR(M81="",K81=""),"",ROUND(M81*K81,2))</f>
        <v/>
      </c>
      <c r="O81" s="8">
        <f>IF(L81="","",ROUND(L81+M81,2))</f>
        <v/>
      </c>
      <c r="P81" s="8">
        <f>IF(I81="","",IF(H81="HT",ROUND(I81-L81,2),IF(H81="TTC",ROUND(I81-O81,2),"")))</f>
        <v/>
      </c>
      <c r="Q81" s="28" t="n"/>
      <c r="S81">
        <f>IFERROR('Paramètres'!D83,"")</f>
        <v/>
      </c>
      <c r="T81">
        <f>IFERROR('Paramètres'!F83,"")</f>
        <v/>
      </c>
      <c r="U81">
        <f>IFERROR('Paramètres'!E83,"")</f>
        <v/>
      </c>
      <c r="V81">
        <f>IFERROR('Paramètres'!G83,"")</f>
        <v/>
      </c>
      <c r="W81">
        <f>IFERROR('Paramètres'!H83,"")</f>
        <v/>
      </c>
    </row>
    <row r="82">
      <c r="A82" s="20" t="n"/>
      <c r="B82" s="36" t="n"/>
      <c r="C82" s="26" t="n"/>
      <c r="D82" s="20" t="n"/>
      <c r="E82" s="20" t="n"/>
      <c r="F82" s="20" t="n"/>
      <c r="G82" s="26" t="n"/>
      <c r="H82" s="26" t="n"/>
      <c r="I82" s="27" t="n"/>
      <c r="J82" s="22" t="n"/>
      <c r="K82" s="22" t="n"/>
      <c r="L82" s="10">
        <f>IF(I82="","",IF(H82="HT",ROUND(I82,2),IF(H82="TTC",IFERROR(ROUND(I82/(1+J82),2),""),"")))</f>
        <v/>
      </c>
      <c r="M82" s="10">
        <f>IF(OR(L82="",J82=""),"",ROUND(L82*J82,2))</f>
        <v/>
      </c>
      <c r="N82" s="10">
        <f>IF(OR(M82="",K82=""),"",ROUND(M82*K82,2))</f>
        <v/>
      </c>
      <c r="O82" s="10">
        <f>IF(L82="","",ROUND(L82+M82,2))</f>
        <v/>
      </c>
      <c r="P82" s="10">
        <f>IF(I82="","",IF(H82="HT",ROUND(I82-L82,2),IF(H82="TTC",ROUND(I82-O82,2),"")))</f>
        <v/>
      </c>
      <c r="Q82" s="28" t="n"/>
      <c r="S82">
        <f>IFERROR('Paramètres'!D84,"")</f>
        <v/>
      </c>
      <c r="T82">
        <f>IFERROR('Paramètres'!F84,"")</f>
        <v/>
      </c>
      <c r="U82">
        <f>IFERROR('Paramètres'!E84,"")</f>
        <v/>
      </c>
      <c r="V82">
        <f>IFERROR('Paramètres'!G84,"")</f>
        <v/>
      </c>
      <c r="W82">
        <f>IFERROR('Paramètres'!H84,"")</f>
        <v/>
      </c>
    </row>
    <row r="83">
      <c r="A83" s="20" t="n"/>
      <c r="B83" s="36" t="n"/>
      <c r="C83" s="26" t="n"/>
      <c r="D83" s="20" t="n"/>
      <c r="E83" s="20" t="n"/>
      <c r="F83" s="20" t="n"/>
      <c r="G83" s="26" t="n"/>
      <c r="H83" s="26" t="n"/>
      <c r="I83" s="27" t="n"/>
      <c r="J83" s="22" t="n"/>
      <c r="K83" s="22" t="n"/>
      <c r="L83" s="8">
        <f>IF(I83="","",IF(H83="HT",ROUND(I83,2),IF(H83="TTC",IFERROR(ROUND(I83/(1+J83),2),""),"")))</f>
        <v/>
      </c>
      <c r="M83" s="8">
        <f>IF(OR(L83="",J83=""),"",ROUND(L83*J83,2))</f>
        <v/>
      </c>
      <c r="N83" s="8">
        <f>IF(OR(M83="",K83=""),"",ROUND(M83*K83,2))</f>
        <v/>
      </c>
      <c r="O83" s="8">
        <f>IF(L83="","",ROUND(L83+M83,2))</f>
        <v/>
      </c>
      <c r="P83" s="8">
        <f>IF(I83="","",IF(H83="HT",ROUND(I83-L83,2),IF(H83="TTC",ROUND(I83-O83,2),"")))</f>
        <v/>
      </c>
      <c r="Q83" s="28" t="n"/>
      <c r="S83">
        <f>IFERROR('Paramètres'!D85,"")</f>
        <v/>
      </c>
      <c r="T83">
        <f>IFERROR('Paramètres'!F85,"")</f>
        <v/>
      </c>
      <c r="U83">
        <f>IFERROR('Paramètres'!E85,"")</f>
        <v/>
      </c>
      <c r="V83">
        <f>IFERROR('Paramètres'!G85,"")</f>
        <v/>
      </c>
      <c r="W83">
        <f>IFERROR('Paramètres'!H85,"")</f>
        <v/>
      </c>
    </row>
    <row r="84">
      <c r="A84" s="20" t="n"/>
      <c r="B84" s="36" t="n"/>
      <c r="C84" s="26" t="n"/>
      <c r="D84" s="20" t="n"/>
      <c r="E84" s="20" t="n"/>
      <c r="F84" s="20" t="n"/>
      <c r="G84" s="26" t="n"/>
      <c r="H84" s="26" t="n"/>
      <c r="I84" s="27" t="n"/>
      <c r="J84" s="22" t="n"/>
      <c r="K84" s="22" t="n"/>
      <c r="L84" s="10">
        <f>IF(I84="","",IF(H84="HT",ROUND(I84,2),IF(H84="TTC",IFERROR(ROUND(I84/(1+J84),2),""),"")))</f>
        <v/>
      </c>
      <c r="M84" s="10">
        <f>IF(OR(L84="",J84=""),"",ROUND(L84*J84,2))</f>
        <v/>
      </c>
      <c r="N84" s="10">
        <f>IF(OR(M84="",K84=""),"",ROUND(M84*K84,2))</f>
        <v/>
      </c>
      <c r="O84" s="10">
        <f>IF(L84="","",ROUND(L84+M84,2))</f>
        <v/>
      </c>
      <c r="P84" s="10">
        <f>IF(I84="","",IF(H84="HT",ROUND(I84-L84,2),IF(H84="TTC",ROUND(I84-O84,2),"")))</f>
        <v/>
      </c>
      <c r="Q84" s="28" t="n"/>
      <c r="S84">
        <f>IFERROR('Paramètres'!D86,"")</f>
        <v/>
      </c>
      <c r="T84">
        <f>IFERROR('Paramètres'!F86,"")</f>
        <v/>
      </c>
      <c r="U84">
        <f>IFERROR('Paramètres'!E86,"")</f>
        <v/>
      </c>
      <c r="V84">
        <f>IFERROR('Paramètres'!G86,"")</f>
        <v/>
      </c>
      <c r="W84">
        <f>IFERROR('Paramètres'!H86,"")</f>
        <v/>
      </c>
    </row>
    <row r="85">
      <c r="A85" s="20" t="n"/>
      <c r="B85" s="36" t="n"/>
      <c r="C85" s="26" t="n"/>
      <c r="D85" s="20" t="n"/>
      <c r="E85" s="20" t="n"/>
      <c r="F85" s="20" t="n"/>
      <c r="G85" s="26" t="n"/>
      <c r="H85" s="26" t="n"/>
      <c r="I85" s="27" t="n"/>
      <c r="J85" s="22" t="n"/>
      <c r="K85" s="22" t="n"/>
      <c r="L85" s="8">
        <f>IF(I85="","",IF(H85="HT",ROUND(I85,2),IF(H85="TTC",IFERROR(ROUND(I85/(1+J85),2),""),"")))</f>
        <v/>
      </c>
      <c r="M85" s="8">
        <f>IF(OR(L85="",J85=""),"",ROUND(L85*J85,2))</f>
        <v/>
      </c>
      <c r="N85" s="8">
        <f>IF(OR(M85="",K85=""),"",ROUND(M85*K85,2))</f>
        <v/>
      </c>
      <c r="O85" s="8">
        <f>IF(L85="","",ROUND(L85+M85,2))</f>
        <v/>
      </c>
      <c r="P85" s="8">
        <f>IF(I85="","",IF(H85="HT",ROUND(I85-L85,2),IF(H85="TTC",ROUND(I85-O85,2),"")))</f>
        <v/>
      </c>
      <c r="Q85" s="28" t="n"/>
      <c r="S85">
        <f>IFERROR('Paramètres'!D87,"")</f>
        <v/>
      </c>
      <c r="T85">
        <f>IFERROR('Paramètres'!F87,"")</f>
        <v/>
      </c>
      <c r="U85">
        <f>IFERROR('Paramètres'!E87,"")</f>
        <v/>
      </c>
      <c r="V85">
        <f>IFERROR('Paramètres'!G87,"")</f>
        <v/>
      </c>
      <c r="W85">
        <f>IFERROR('Paramètres'!H87,"")</f>
        <v/>
      </c>
    </row>
    <row r="86">
      <c r="A86" s="20" t="n"/>
      <c r="B86" s="36" t="n"/>
      <c r="C86" s="26" t="n"/>
      <c r="D86" s="20" t="n"/>
      <c r="E86" s="20" t="n"/>
      <c r="F86" s="20" t="n"/>
      <c r="G86" s="26" t="n"/>
      <c r="H86" s="26" t="n"/>
      <c r="I86" s="27" t="n"/>
      <c r="J86" s="22" t="n"/>
      <c r="K86" s="22" t="n"/>
      <c r="L86" s="10">
        <f>IF(I86="","",IF(H86="HT",ROUND(I86,2),IF(H86="TTC",IFERROR(ROUND(I86/(1+J86),2),""),"")))</f>
        <v/>
      </c>
      <c r="M86" s="10">
        <f>IF(OR(L86="",J86=""),"",ROUND(L86*J86,2))</f>
        <v/>
      </c>
      <c r="N86" s="10">
        <f>IF(OR(M86="",K86=""),"",ROUND(M86*K86,2))</f>
        <v/>
      </c>
      <c r="O86" s="10">
        <f>IF(L86="","",ROUND(L86+M86,2))</f>
        <v/>
      </c>
      <c r="P86" s="10">
        <f>IF(I86="","",IF(H86="HT",ROUND(I86-L86,2),IF(H86="TTC",ROUND(I86-O86,2),"")))</f>
        <v/>
      </c>
      <c r="Q86" s="28" t="n"/>
      <c r="S86">
        <f>IFERROR('Paramètres'!D88,"")</f>
        <v/>
      </c>
      <c r="T86">
        <f>IFERROR('Paramètres'!F88,"")</f>
        <v/>
      </c>
      <c r="U86">
        <f>IFERROR('Paramètres'!E88,"")</f>
        <v/>
      </c>
      <c r="V86">
        <f>IFERROR('Paramètres'!G88,"")</f>
        <v/>
      </c>
      <c r="W86">
        <f>IFERROR('Paramètres'!H88,"")</f>
        <v/>
      </c>
    </row>
    <row r="87">
      <c r="A87" s="20" t="n"/>
      <c r="B87" s="36" t="n"/>
      <c r="C87" s="26" t="n"/>
      <c r="D87" s="20" t="n"/>
      <c r="E87" s="20" t="n"/>
      <c r="F87" s="20" t="n"/>
      <c r="G87" s="26" t="n"/>
      <c r="H87" s="26" t="n"/>
      <c r="I87" s="27" t="n"/>
      <c r="J87" s="22" t="n"/>
      <c r="K87" s="22" t="n"/>
      <c r="L87" s="8">
        <f>IF(I87="","",IF(H87="HT",ROUND(I87,2),IF(H87="TTC",IFERROR(ROUND(I87/(1+J87),2),""),"")))</f>
        <v/>
      </c>
      <c r="M87" s="8">
        <f>IF(OR(L87="",J87=""),"",ROUND(L87*J87,2))</f>
        <v/>
      </c>
      <c r="N87" s="8">
        <f>IF(OR(M87="",K87=""),"",ROUND(M87*K87,2))</f>
        <v/>
      </c>
      <c r="O87" s="8">
        <f>IF(L87="","",ROUND(L87+M87,2))</f>
        <v/>
      </c>
      <c r="P87" s="8">
        <f>IF(I87="","",IF(H87="HT",ROUND(I87-L87,2),IF(H87="TTC",ROUND(I87-O87,2),"")))</f>
        <v/>
      </c>
      <c r="Q87" s="28" t="n"/>
      <c r="S87">
        <f>IFERROR('Paramètres'!D89,"")</f>
        <v/>
      </c>
      <c r="T87">
        <f>IFERROR('Paramètres'!F89,"")</f>
        <v/>
      </c>
      <c r="U87">
        <f>IFERROR('Paramètres'!E89,"")</f>
        <v/>
      </c>
      <c r="V87">
        <f>IFERROR('Paramètres'!G89,"")</f>
        <v/>
      </c>
      <c r="W87">
        <f>IFERROR('Paramètres'!H89,"")</f>
        <v/>
      </c>
    </row>
    <row r="88">
      <c r="A88" s="20" t="n"/>
      <c r="B88" s="36" t="n"/>
      <c r="C88" s="26" t="n"/>
      <c r="D88" s="20" t="n"/>
      <c r="E88" s="20" t="n"/>
      <c r="F88" s="20" t="n"/>
      <c r="G88" s="26" t="n"/>
      <c r="H88" s="26" t="n"/>
      <c r="I88" s="27" t="n"/>
      <c r="J88" s="22" t="n"/>
      <c r="K88" s="22" t="n"/>
      <c r="L88" s="10">
        <f>IF(I88="","",IF(H88="HT",ROUND(I88,2),IF(H88="TTC",IFERROR(ROUND(I88/(1+J88),2),""),"")))</f>
        <v/>
      </c>
      <c r="M88" s="10">
        <f>IF(OR(L88="",J88=""),"",ROUND(L88*J88,2))</f>
        <v/>
      </c>
      <c r="N88" s="10">
        <f>IF(OR(M88="",K88=""),"",ROUND(M88*K88,2))</f>
        <v/>
      </c>
      <c r="O88" s="10">
        <f>IF(L88="","",ROUND(L88+M88,2))</f>
        <v/>
      </c>
      <c r="P88" s="10">
        <f>IF(I88="","",IF(H88="HT",ROUND(I88-L88,2),IF(H88="TTC",ROUND(I88-O88,2),"")))</f>
        <v/>
      </c>
      <c r="Q88" s="28" t="n"/>
      <c r="S88">
        <f>IFERROR('Paramètres'!D90,"")</f>
        <v/>
      </c>
      <c r="T88">
        <f>IFERROR('Paramètres'!F90,"")</f>
        <v/>
      </c>
      <c r="U88">
        <f>IFERROR('Paramètres'!E90,"")</f>
        <v/>
      </c>
      <c r="V88">
        <f>IFERROR('Paramètres'!G90,"")</f>
        <v/>
      </c>
      <c r="W88">
        <f>IFERROR('Paramètres'!H90,"")</f>
        <v/>
      </c>
    </row>
    <row r="89">
      <c r="A89" s="20" t="n"/>
      <c r="B89" s="36" t="n"/>
      <c r="C89" s="26" t="n"/>
      <c r="D89" s="20" t="n"/>
      <c r="E89" s="20" t="n"/>
      <c r="F89" s="20" t="n"/>
      <c r="G89" s="26" t="n"/>
      <c r="H89" s="26" t="n"/>
      <c r="I89" s="27" t="n"/>
      <c r="J89" s="22" t="n"/>
      <c r="K89" s="22" t="n"/>
      <c r="L89" s="8">
        <f>IF(I89="","",IF(H89="HT",ROUND(I89,2),IF(H89="TTC",IFERROR(ROUND(I89/(1+J89),2),""),"")))</f>
        <v/>
      </c>
      <c r="M89" s="8">
        <f>IF(OR(L89="",J89=""),"",ROUND(L89*J89,2))</f>
        <v/>
      </c>
      <c r="N89" s="8">
        <f>IF(OR(M89="",K89=""),"",ROUND(M89*K89,2))</f>
        <v/>
      </c>
      <c r="O89" s="8">
        <f>IF(L89="","",ROUND(L89+M89,2))</f>
        <v/>
      </c>
      <c r="P89" s="8">
        <f>IF(I89="","",IF(H89="HT",ROUND(I89-L89,2),IF(H89="TTC",ROUND(I89-O89,2),"")))</f>
        <v/>
      </c>
      <c r="Q89" s="28" t="n"/>
      <c r="S89">
        <f>IFERROR('Paramètres'!D91,"")</f>
        <v/>
      </c>
      <c r="T89">
        <f>IFERROR('Paramètres'!F91,"")</f>
        <v/>
      </c>
      <c r="U89">
        <f>IFERROR('Paramètres'!E91,"")</f>
        <v/>
      </c>
      <c r="V89">
        <f>IFERROR('Paramètres'!G91,"")</f>
        <v/>
      </c>
      <c r="W89">
        <f>IFERROR('Paramètres'!H91,"")</f>
        <v/>
      </c>
    </row>
    <row r="90">
      <c r="A90" s="20" t="n"/>
      <c r="B90" s="36" t="n"/>
      <c r="C90" s="26" t="n"/>
      <c r="D90" s="20" t="n"/>
      <c r="E90" s="20" t="n"/>
      <c r="F90" s="20" t="n"/>
      <c r="G90" s="26" t="n"/>
      <c r="H90" s="26" t="n"/>
      <c r="I90" s="27" t="n"/>
      <c r="J90" s="22" t="n"/>
      <c r="K90" s="22" t="n"/>
      <c r="L90" s="10">
        <f>IF(I90="","",IF(H90="HT",ROUND(I90,2),IF(H90="TTC",IFERROR(ROUND(I90/(1+J90),2),""),"")))</f>
        <v/>
      </c>
      <c r="M90" s="10">
        <f>IF(OR(L90="",J90=""),"",ROUND(L90*J90,2))</f>
        <v/>
      </c>
      <c r="N90" s="10">
        <f>IF(OR(M90="",K90=""),"",ROUND(M90*K90,2))</f>
        <v/>
      </c>
      <c r="O90" s="10">
        <f>IF(L90="","",ROUND(L90+M90,2))</f>
        <v/>
      </c>
      <c r="P90" s="10">
        <f>IF(I90="","",IF(H90="HT",ROUND(I90-L90,2),IF(H90="TTC",ROUND(I90-O90,2),"")))</f>
        <v/>
      </c>
      <c r="Q90" s="28" t="n"/>
      <c r="S90">
        <f>IFERROR('Paramètres'!D92,"")</f>
        <v/>
      </c>
      <c r="T90">
        <f>IFERROR('Paramètres'!F92,"")</f>
        <v/>
      </c>
      <c r="U90">
        <f>IFERROR('Paramètres'!E92,"")</f>
        <v/>
      </c>
      <c r="V90">
        <f>IFERROR('Paramètres'!G92,"")</f>
        <v/>
      </c>
      <c r="W90">
        <f>IFERROR('Paramètres'!H92,"")</f>
        <v/>
      </c>
    </row>
    <row r="91">
      <c r="A91" s="20" t="n"/>
      <c r="B91" s="36" t="n"/>
      <c r="C91" s="26" t="n"/>
      <c r="D91" s="20" t="n"/>
      <c r="E91" s="20" t="n"/>
      <c r="F91" s="20" t="n"/>
      <c r="G91" s="26" t="n"/>
      <c r="H91" s="26" t="n"/>
      <c r="I91" s="27" t="n"/>
      <c r="J91" s="22" t="n"/>
      <c r="K91" s="22" t="n"/>
      <c r="L91" s="8">
        <f>IF(I91="","",IF(H91="HT",ROUND(I91,2),IF(H91="TTC",IFERROR(ROUND(I91/(1+J91),2),""),"")))</f>
        <v/>
      </c>
      <c r="M91" s="8">
        <f>IF(OR(L91="",J91=""),"",ROUND(L91*J91,2))</f>
        <v/>
      </c>
      <c r="N91" s="8">
        <f>IF(OR(M91="",K91=""),"",ROUND(M91*K91,2))</f>
        <v/>
      </c>
      <c r="O91" s="8">
        <f>IF(L91="","",ROUND(L91+M91,2))</f>
        <v/>
      </c>
      <c r="P91" s="8">
        <f>IF(I91="","",IF(H91="HT",ROUND(I91-L91,2),IF(H91="TTC",ROUND(I91-O91,2),"")))</f>
        <v/>
      </c>
      <c r="Q91" s="28" t="n"/>
      <c r="S91">
        <f>IFERROR('Paramètres'!D93,"")</f>
        <v/>
      </c>
      <c r="T91">
        <f>IFERROR('Paramètres'!F93,"")</f>
        <v/>
      </c>
      <c r="U91">
        <f>IFERROR('Paramètres'!E93,"")</f>
        <v/>
      </c>
      <c r="V91">
        <f>IFERROR('Paramètres'!G93,"")</f>
        <v/>
      </c>
      <c r="W91">
        <f>IFERROR('Paramètres'!H93,"")</f>
        <v/>
      </c>
    </row>
    <row r="92">
      <c r="A92" s="20" t="n"/>
      <c r="B92" s="36" t="n"/>
      <c r="C92" s="26" t="n"/>
      <c r="D92" s="20" t="n"/>
      <c r="E92" s="20" t="n"/>
      <c r="F92" s="20" t="n"/>
      <c r="G92" s="26" t="n"/>
      <c r="H92" s="26" t="n"/>
      <c r="I92" s="27" t="n"/>
      <c r="J92" s="22" t="n"/>
      <c r="K92" s="22" t="n"/>
      <c r="L92" s="10">
        <f>IF(I92="","",IF(H92="HT",ROUND(I92,2),IF(H92="TTC",IFERROR(ROUND(I92/(1+J92),2),""),"")))</f>
        <v/>
      </c>
      <c r="M92" s="10">
        <f>IF(OR(L92="",J92=""),"",ROUND(L92*J92,2))</f>
        <v/>
      </c>
      <c r="N92" s="10">
        <f>IF(OR(M92="",K92=""),"",ROUND(M92*K92,2))</f>
        <v/>
      </c>
      <c r="O92" s="10">
        <f>IF(L92="","",ROUND(L92+M92,2))</f>
        <v/>
      </c>
      <c r="P92" s="10">
        <f>IF(I92="","",IF(H92="HT",ROUND(I92-L92,2),IF(H92="TTC",ROUND(I92-O92,2),"")))</f>
        <v/>
      </c>
      <c r="Q92" s="28" t="n"/>
      <c r="S92">
        <f>IFERROR('Paramètres'!D94,"")</f>
        <v/>
      </c>
      <c r="T92">
        <f>IFERROR('Paramètres'!F94,"")</f>
        <v/>
      </c>
      <c r="U92">
        <f>IFERROR('Paramètres'!E94,"")</f>
        <v/>
      </c>
      <c r="V92">
        <f>IFERROR('Paramètres'!G94,"")</f>
        <v/>
      </c>
      <c r="W92">
        <f>IFERROR('Paramètres'!H94,"")</f>
        <v/>
      </c>
    </row>
    <row r="93">
      <c r="A93" s="20" t="n"/>
      <c r="B93" s="36" t="n"/>
      <c r="C93" s="26" t="n"/>
      <c r="D93" s="20" t="n"/>
      <c r="E93" s="20" t="n"/>
      <c r="F93" s="20" t="n"/>
      <c r="G93" s="26" t="n"/>
      <c r="H93" s="26" t="n"/>
      <c r="I93" s="27" t="n"/>
      <c r="J93" s="22" t="n"/>
      <c r="K93" s="22" t="n"/>
      <c r="L93" s="8">
        <f>IF(I93="","",IF(H93="HT",ROUND(I93,2),IF(H93="TTC",IFERROR(ROUND(I93/(1+J93),2),""),"")))</f>
        <v/>
      </c>
      <c r="M93" s="8">
        <f>IF(OR(L93="",J93=""),"",ROUND(L93*J93,2))</f>
        <v/>
      </c>
      <c r="N93" s="8">
        <f>IF(OR(M93="",K93=""),"",ROUND(M93*K93,2))</f>
        <v/>
      </c>
      <c r="O93" s="8">
        <f>IF(L93="","",ROUND(L93+M93,2))</f>
        <v/>
      </c>
      <c r="P93" s="8">
        <f>IF(I93="","",IF(H93="HT",ROUND(I93-L93,2),IF(H93="TTC",ROUND(I93-O93,2),"")))</f>
        <v/>
      </c>
      <c r="Q93" s="28" t="n"/>
      <c r="S93">
        <f>IFERROR('Paramètres'!D95,"")</f>
        <v/>
      </c>
      <c r="T93">
        <f>IFERROR('Paramètres'!F95,"")</f>
        <v/>
      </c>
      <c r="U93">
        <f>IFERROR('Paramètres'!E95,"")</f>
        <v/>
      </c>
      <c r="V93">
        <f>IFERROR('Paramètres'!G95,"")</f>
        <v/>
      </c>
      <c r="W93">
        <f>IFERROR('Paramètres'!H95,"")</f>
        <v/>
      </c>
    </row>
    <row r="94">
      <c r="A94" s="20" t="n"/>
      <c r="B94" s="36" t="n"/>
      <c r="C94" s="26" t="n"/>
      <c r="D94" s="20" t="n"/>
      <c r="E94" s="20" t="n"/>
      <c r="F94" s="20" t="n"/>
      <c r="G94" s="26" t="n"/>
      <c r="H94" s="26" t="n"/>
      <c r="I94" s="27" t="n"/>
      <c r="J94" s="22" t="n"/>
      <c r="K94" s="22" t="n"/>
      <c r="L94" s="10">
        <f>IF(I94="","",IF(H94="HT",ROUND(I94,2),IF(H94="TTC",IFERROR(ROUND(I94/(1+J94),2),""),"")))</f>
        <v/>
      </c>
      <c r="M94" s="10">
        <f>IF(OR(L94="",J94=""),"",ROUND(L94*J94,2))</f>
        <v/>
      </c>
      <c r="N94" s="10">
        <f>IF(OR(M94="",K94=""),"",ROUND(M94*K94,2))</f>
        <v/>
      </c>
      <c r="O94" s="10">
        <f>IF(L94="","",ROUND(L94+M94,2))</f>
        <v/>
      </c>
      <c r="P94" s="10">
        <f>IF(I94="","",IF(H94="HT",ROUND(I94-L94,2),IF(H94="TTC",ROUND(I94-O94,2),"")))</f>
        <v/>
      </c>
      <c r="Q94" s="28" t="n"/>
      <c r="S94">
        <f>IFERROR('Paramètres'!D96,"")</f>
        <v/>
      </c>
      <c r="T94">
        <f>IFERROR('Paramètres'!F96,"")</f>
        <v/>
      </c>
      <c r="U94">
        <f>IFERROR('Paramètres'!E96,"")</f>
        <v/>
      </c>
      <c r="V94">
        <f>IFERROR('Paramètres'!G96,"")</f>
        <v/>
      </c>
      <c r="W94">
        <f>IFERROR('Paramètres'!H96,"")</f>
        <v/>
      </c>
    </row>
    <row r="95">
      <c r="A95" s="20" t="n"/>
      <c r="B95" s="36" t="n"/>
      <c r="C95" s="26" t="n"/>
      <c r="D95" s="20" t="n"/>
      <c r="E95" s="20" t="n"/>
      <c r="F95" s="20" t="n"/>
      <c r="G95" s="26" t="n"/>
      <c r="H95" s="26" t="n"/>
      <c r="I95" s="27" t="n"/>
      <c r="J95" s="22" t="n"/>
      <c r="K95" s="22" t="n"/>
      <c r="L95" s="8">
        <f>IF(I95="","",IF(H95="HT",ROUND(I95,2),IF(H95="TTC",IFERROR(ROUND(I95/(1+J95),2),""),"")))</f>
        <v/>
      </c>
      <c r="M95" s="8">
        <f>IF(OR(L95="",J95=""),"",ROUND(L95*J95,2))</f>
        <v/>
      </c>
      <c r="N95" s="8">
        <f>IF(OR(M95="",K95=""),"",ROUND(M95*K95,2))</f>
        <v/>
      </c>
      <c r="O95" s="8">
        <f>IF(L95="","",ROUND(L95+M95,2))</f>
        <v/>
      </c>
      <c r="P95" s="8">
        <f>IF(I95="","",IF(H95="HT",ROUND(I95-L95,2),IF(H95="TTC",ROUND(I95-O95,2),"")))</f>
        <v/>
      </c>
      <c r="Q95" s="28" t="n"/>
      <c r="S95">
        <f>IFERROR('Paramètres'!D97,"")</f>
        <v/>
      </c>
      <c r="T95">
        <f>IFERROR('Paramètres'!F97,"")</f>
        <v/>
      </c>
      <c r="U95">
        <f>IFERROR('Paramètres'!E97,"")</f>
        <v/>
      </c>
      <c r="V95">
        <f>IFERROR('Paramètres'!G97,"")</f>
        <v/>
      </c>
      <c r="W95">
        <f>IFERROR('Paramètres'!H97,"")</f>
        <v/>
      </c>
    </row>
    <row r="96">
      <c r="A96" s="20" t="n"/>
      <c r="B96" s="36" t="n"/>
      <c r="C96" s="26" t="n"/>
      <c r="D96" s="20" t="n"/>
      <c r="E96" s="20" t="n"/>
      <c r="F96" s="20" t="n"/>
      <c r="G96" s="26" t="n"/>
      <c r="H96" s="26" t="n"/>
      <c r="I96" s="27" t="n"/>
      <c r="J96" s="22" t="n"/>
      <c r="K96" s="22" t="n"/>
      <c r="L96" s="10">
        <f>IF(I96="","",IF(H96="HT",ROUND(I96,2),IF(H96="TTC",IFERROR(ROUND(I96/(1+J96),2),""),"")))</f>
        <v/>
      </c>
      <c r="M96" s="10">
        <f>IF(OR(L96="",J96=""),"",ROUND(L96*J96,2))</f>
        <v/>
      </c>
      <c r="N96" s="10">
        <f>IF(OR(M96="",K96=""),"",ROUND(M96*K96,2))</f>
        <v/>
      </c>
      <c r="O96" s="10">
        <f>IF(L96="","",ROUND(L96+M96,2))</f>
        <v/>
      </c>
      <c r="P96" s="10">
        <f>IF(I96="","",IF(H96="HT",ROUND(I96-L96,2),IF(H96="TTC",ROUND(I96-O96,2),"")))</f>
        <v/>
      </c>
      <c r="Q96" s="28" t="n"/>
      <c r="S96">
        <f>IFERROR('Paramètres'!D98,"")</f>
        <v/>
      </c>
      <c r="T96">
        <f>IFERROR('Paramètres'!F98,"")</f>
        <v/>
      </c>
      <c r="U96">
        <f>IFERROR('Paramètres'!E98,"")</f>
        <v/>
      </c>
      <c r="V96">
        <f>IFERROR('Paramètres'!G98,"")</f>
        <v/>
      </c>
      <c r="W96">
        <f>IFERROR('Paramètres'!H98,"")</f>
        <v/>
      </c>
    </row>
    <row r="97">
      <c r="A97" s="20" t="n"/>
      <c r="B97" s="36" t="n"/>
      <c r="C97" s="26" t="n"/>
      <c r="D97" s="20" t="n"/>
      <c r="E97" s="20" t="n"/>
      <c r="F97" s="20" t="n"/>
      <c r="G97" s="26" t="n"/>
      <c r="H97" s="26" t="n"/>
      <c r="I97" s="27" t="n"/>
      <c r="J97" s="22" t="n"/>
      <c r="K97" s="22" t="n"/>
      <c r="L97" s="8">
        <f>IF(I97="","",IF(H97="HT",ROUND(I97,2),IF(H97="TTC",IFERROR(ROUND(I97/(1+J97),2),""),"")))</f>
        <v/>
      </c>
      <c r="M97" s="8">
        <f>IF(OR(L97="",J97=""),"",ROUND(L97*J97,2))</f>
        <v/>
      </c>
      <c r="N97" s="8">
        <f>IF(OR(M97="",K97=""),"",ROUND(M97*K97,2))</f>
        <v/>
      </c>
      <c r="O97" s="8">
        <f>IF(L97="","",ROUND(L97+M97,2))</f>
        <v/>
      </c>
      <c r="P97" s="8">
        <f>IF(I97="","",IF(H97="HT",ROUND(I97-L97,2),IF(H97="TTC",ROUND(I97-O97,2),"")))</f>
        <v/>
      </c>
      <c r="Q97" s="28" t="n"/>
      <c r="S97">
        <f>IFERROR('Paramètres'!D99,"")</f>
        <v/>
      </c>
      <c r="T97">
        <f>IFERROR('Paramètres'!F99,"")</f>
        <v/>
      </c>
      <c r="U97">
        <f>IFERROR('Paramètres'!E99,"")</f>
        <v/>
      </c>
      <c r="V97">
        <f>IFERROR('Paramètres'!G99,"")</f>
        <v/>
      </c>
      <c r="W97">
        <f>IFERROR('Paramètres'!H99,"")</f>
        <v/>
      </c>
    </row>
    <row r="98">
      <c r="A98" s="20" t="n"/>
      <c r="B98" s="36" t="n"/>
      <c r="C98" s="26" t="n"/>
      <c r="D98" s="20" t="n"/>
      <c r="E98" s="20" t="n"/>
      <c r="F98" s="20" t="n"/>
      <c r="G98" s="26" t="n"/>
      <c r="H98" s="26" t="n"/>
      <c r="I98" s="27" t="n"/>
      <c r="J98" s="22" t="n"/>
      <c r="K98" s="22" t="n"/>
      <c r="L98" s="10">
        <f>IF(I98="","",IF(H98="HT",ROUND(I98,2),IF(H98="TTC",IFERROR(ROUND(I98/(1+J98),2),""),"")))</f>
        <v/>
      </c>
      <c r="M98" s="10">
        <f>IF(OR(L98="",J98=""),"",ROUND(L98*J98,2))</f>
        <v/>
      </c>
      <c r="N98" s="10">
        <f>IF(OR(M98="",K98=""),"",ROUND(M98*K98,2))</f>
        <v/>
      </c>
      <c r="O98" s="10">
        <f>IF(L98="","",ROUND(L98+M98,2))</f>
        <v/>
      </c>
      <c r="P98" s="10">
        <f>IF(I98="","",IF(H98="HT",ROUND(I98-L98,2),IF(H98="TTC",ROUND(I98-O98,2),"")))</f>
        <v/>
      </c>
      <c r="Q98" s="28" t="n"/>
      <c r="S98">
        <f>IFERROR('Paramètres'!D100,"")</f>
        <v/>
      </c>
      <c r="T98">
        <f>IFERROR('Paramètres'!F100,"")</f>
        <v/>
      </c>
      <c r="U98">
        <f>IFERROR('Paramètres'!E100,"")</f>
        <v/>
      </c>
      <c r="V98">
        <f>IFERROR('Paramètres'!G100,"")</f>
        <v/>
      </c>
      <c r="W98">
        <f>IFERROR('Paramètres'!H100,"")</f>
        <v/>
      </c>
    </row>
    <row r="99">
      <c r="A99" s="20" t="n"/>
      <c r="B99" s="36" t="n"/>
      <c r="C99" s="26" t="n"/>
      <c r="D99" s="20" t="n"/>
      <c r="E99" s="20" t="n"/>
      <c r="F99" s="20" t="n"/>
      <c r="G99" s="26" t="n"/>
      <c r="H99" s="26" t="n"/>
      <c r="I99" s="27" t="n"/>
      <c r="J99" s="22" t="n"/>
      <c r="K99" s="22" t="n"/>
      <c r="L99" s="8">
        <f>IF(I99="","",IF(H99="HT",ROUND(I99,2),IF(H99="TTC",IFERROR(ROUND(I99/(1+J99),2),""),"")))</f>
        <v/>
      </c>
      <c r="M99" s="8">
        <f>IF(OR(L99="",J99=""),"",ROUND(L99*J99,2))</f>
        <v/>
      </c>
      <c r="N99" s="8">
        <f>IF(OR(M99="",K99=""),"",ROUND(M99*K99,2))</f>
        <v/>
      </c>
      <c r="O99" s="8">
        <f>IF(L99="","",ROUND(L99+M99,2))</f>
        <v/>
      </c>
      <c r="P99" s="8">
        <f>IF(I99="","",IF(H99="HT",ROUND(I99-L99,2),IF(H99="TTC",ROUND(I99-O99,2),"")))</f>
        <v/>
      </c>
      <c r="Q99" s="28" t="n"/>
      <c r="S99">
        <f>IFERROR('Paramètres'!D101,"")</f>
        <v/>
      </c>
      <c r="T99">
        <f>IFERROR('Paramètres'!F101,"")</f>
        <v/>
      </c>
      <c r="U99">
        <f>IFERROR('Paramètres'!E101,"")</f>
        <v/>
      </c>
      <c r="V99">
        <f>IFERROR('Paramètres'!G101,"")</f>
        <v/>
      </c>
      <c r="W99">
        <f>IFERROR('Paramètres'!H101,"")</f>
        <v/>
      </c>
    </row>
    <row r="100">
      <c r="A100" s="20" t="n"/>
      <c r="B100" s="36" t="n"/>
      <c r="C100" s="26" t="n"/>
      <c r="D100" s="20" t="n"/>
      <c r="E100" s="20" t="n"/>
      <c r="F100" s="20" t="n"/>
      <c r="G100" s="26" t="n"/>
      <c r="H100" s="26" t="n"/>
      <c r="I100" s="27" t="n"/>
      <c r="J100" s="22" t="n"/>
      <c r="K100" s="22" t="n"/>
      <c r="L100" s="10">
        <f>IF(I100="","",IF(H100="HT",ROUND(I100,2),IF(H100="TTC",IFERROR(ROUND(I100/(1+J100),2),""),"")))</f>
        <v/>
      </c>
      <c r="M100" s="10">
        <f>IF(OR(L100="",J100=""),"",ROUND(L100*J100,2))</f>
        <v/>
      </c>
      <c r="N100" s="10">
        <f>IF(OR(M100="",K100=""),"",ROUND(M100*K100,2))</f>
        <v/>
      </c>
      <c r="O100" s="10">
        <f>IF(L100="","",ROUND(L100+M100,2))</f>
        <v/>
      </c>
      <c r="P100" s="10">
        <f>IF(I100="","",IF(H100="HT",ROUND(I100-L100,2),IF(H100="TTC",ROUND(I100-O100,2),"")))</f>
        <v/>
      </c>
      <c r="Q100" s="28" t="n"/>
      <c r="S100">
        <f>IFERROR('Paramètres'!D102,"")</f>
        <v/>
      </c>
      <c r="T100">
        <f>IFERROR('Paramètres'!F102,"")</f>
        <v/>
      </c>
      <c r="U100">
        <f>IFERROR('Paramètres'!E102,"")</f>
        <v/>
      </c>
      <c r="V100">
        <f>IFERROR('Paramètres'!G102,"")</f>
        <v/>
      </c>
      <c r="W100">
        <f>IFERROR('Paramètres'!H102,"")</f>
        <v/>
      </c>
    </row>
    <row r="101">
      <c r="A101" s="20" t="n"/>
      <c r="B101" s="36" t="n"/>
      <c r="C101" s="26" t="n"/>
      <c r="D101" s="20" t="n"/>
      <c r="E101" s="20" t="n"/>
      <c r="F101" s="20" t="n"/>
      <c r="G101" s="26" t="n"/>
      <c r="H101" s="26" t="n"/>
      <c r="I101" s="27" t="n"/>
      <c r="J101" s="22" t="n"/>
      <c r="K101" s="22" t="n"/>
      <c r="L101" s="8">
        <f>IF(I101="","",IF(H101="HT",ROUND(I101,2),IF(H101="TTC",IFERROR(ROUND(I101/(1+J101),2),""),"")))</f>
        <v/>
      </c>
      <c r="M101" s="8">
        <f>IF(OR(L101="",J101=""),"",ROUND(L101*J101,2))</f>
        <v/>
      </c>
      <c r="N101" s="8">
        <f>IF(OR(M101="",K101=""),"",ROUND(M101*K101,2))</f>
        <v/>
      </c>
      <c r="O101" s="8">
        <f>IF(L101="","",ROUND(L101+M101,2))</f>
        <v/>
      </c>
      <c r="P101" s="8">
        <f>IF(I101="","",IF(H101="HT",ROUND(I101-L101,2),IF(H101="TTC",ROUND(I101-O101,2),"")))</f>
        <v/>
      </c>
      <c r="Q101" s="28" t="n"/>
      <c r="S101">
        <f>IFERROR('Paramètres'!D103,"")</f>
        <v/>
      </c>
      <c r="T101">
        <f>IFERROR('Paramètres'!F103,"")</f>
        <v/>
      </c>
      <c r="U101">
        <f>IFERROR('Paramètres'!E103,"")</f>
        <v/>
      </c>
      <c r="V101">
        <f>IFERROR('Paramètres'!G103,"")</f>
        <v/>
      </c>
      <c r="W101">
        <f>IFERROR('Paramètres'!H103,"")</f>
        <v/>
      </c>
    </row>
    <row r="102">
      <c r="A102" s="20" t="n"/>
      <c r="B102" s="36" t="n"/>
      <c r="C102" s="26" t="n"/>
      <c r="D102" s="20" t="n"/>
      <c r="E102" s="20" t="n"/>
      <c r="F102" s="20" t="n"/>
      <c r="G102" s="26" t="n"/>
      <c r="H102" s="26" t="n"/>
      <c r="I102" s="27" t="n"/>
      <c r="J102" s="22" t="n"/>
      <c r="K102" s="22" t="n"/>
      <c r="L102" s="10">
        <f>IF(I102="","",IF(H102="HT",ROUND(I102,2),IF(H102="TTC",IFERROR(ROUND(I102/(1+J102),2),""),"")))</f>
        <v/>
      </c>
      <c r="M102" s="10">
        <f>IF(OR(L102="",J102=""),"",ROUND(L102*J102,2))</f>
        <v/>
      </c>
      <c r="N102" s="10">
        <f>IF(OR(M102="",K102=""),"",ROUND(M102*K102,2))</f>
        <v/>
      </c>
      <c r="O102" s="10">
        <f>IF(L102="","",ROUND(L102+M102,2))</f>
        <v/>
      </c>
      <c r="P102" s="10">
        <f>IF(I102="","",IF(H102="HT",ROUND(I102-L102,2),IF(H102="TTC",ROUND(I102-O102,2),"")))</f>
        <v/>
      </c>
      <c r="Q102" s="28" t="n"/>
      <c r="S102">
        <f>IFERROR('Paramètres'!D104,"")</f>
        <v/>
      </c>
      <c r="T102">
        <f>IFERROR('Paramètres'!F104,"")</f>
        <v/>
      </c>
      <c r="U102">
        <f>IFERROR('Paramètres'!E104,"")</f>
        <v/>
      </c>
      <c r="V102">
        <f>IFERROR('Paramètres'!G104,"")</f>
        <v/>
      </c>
      <c r="W102">
        <f>IFERROR('Paramètres'!H104,"")</f>
        <v/>
      </c>
    </row>
    <row r="103">
      <c r="A103" s="20" t="n"/>
      <c r="B103" s="36" t="n"/>
      <c r="C103" s="26" t="n"/>
      <c r="D103" s="20" t="n"/>
      <c r="E103" s="20" t="n"/>
      <c r="F103" s="20" t="n"/>
      <c r="G103" s="26" t="n"/>
      <c r="H103" s="26" t="n"/>
      <c r="I103" s="27" t="n"/>
      <c r="J103" s="22" t="n"/>
      <c r="K103" s="22" t="n"/>
      <c r="L103" s="8">
        <f>IF(I103="","",IF(H103="HT",ROUND(I103,2),IF(H103="TTC",IFERROR(ROUND(I103/(1+J103),2),""),"")))</f>
        <v/>
      </c>
      <c r="M103" s="8">
        <f>IF(OR(L103="",J103=""),"",ROUND(L103*J103,2))</f>
        <v/>
      </c>
      <c r="N103" s="8">
        <f>IF(OR(M103="",K103=""),"",ROUND(M103*K103,2))</f>
        <v/>
      </c>
      <c r="O103" s="8">
        <f>IF(L103="","",ROUND(L103+M103,2))</f>
        <v/>
      </c>
      <c r="P103" s="8">
        <f>IF(I103="","",IF(H103="HT",ROUND(I103-L103,2),IF(H103="TTC",ROUND(I103-O103,2),"")))</f>
        <v/>
      </c>
      <c r="Q103" s="28" t="n"/>
      <c r="S103">
        <f>IFERROR('Paramètres'!D105,"")</f>
        <v/>
      </c>
      <c r="T103">
        <f>IFERROR('Paramètres'!F105,"")</f>
        <v/>
      </c>
      <c r="U103">
        <f>IFERROR('Paramètres'!E105,"")</f>
        <v/>
      </c>
      <c r="V103">
        <f>IFERROR('Paramètres'!G105,"")</f>
        <v/>
      </c>
      <c r="W103">
        <f>IFERROR('Paramètres'!H105,"")</f>
        <v/>
      </c>
    </row>
    <row r="104">
      <c r="A104" s="20" t="n"/>
      <c r="B104" s="36" t="n"/>
      <c r="C104" s="26" t="n"/>
      <c r="D104" s="20" t="n"/>
      <c r="E104" s="20" t="n"/>
      <c r="F104" s="20" t="n"/>
      <c r="G104" s="26" t="n"/>
      <c r="H104" s="26" t="n"/>
      <c r="I104" s="27" t="n"/>
      <c r="J104" s="22" t="n"/>
      <c r="K104" s="22" t="n"/>
      <c r="L104" s="10">
        <f>IF(I104="","",IF(H104="HT",ROUND(I104,2),IF(H104="TTC",IFERROR(ROUND(I104/(1+J104),2),""),"")))</f>
        <v/>
      </c>
      <c r="M104" s="10">
        <f>IF(OR(L104="",J104=""),"",ROUND(L104*J104,2))</f>
        <v/>
      </c>
      <c r="N104" s="10">
        <f>IF(OR(M104="",K104=""),"",ROUND(M104*K104,2))</f>
        <v/>
      </c>
      <c r="O104" s="10">
        <f>IF(L104="","",ROUND(L104+M104,2))</f>
        <v/>
      </c>
      <c r="P104" s="10">
        <f>IF(I104="","",IF(H104="HT",ROUND(I104-L104,2),IF(H104="TTC",ROUND(I104-O104,2),"")))</f>
        <v/>
      </c>
      <c r="Q104" s="28" t="n"/>
      <c r="S104">
        <f>IFERROR('Paramètres'!D106,"")</f>
        <v/>
      </c>
      <c r="T104">
        <f>IFERROR('Paramètres'!F106,"")</f>
        <v/>
      </c>
      <c r="U104">
        <f>IFERROR('Paramètres'!E106,"")</f>
        <v/>
      </c>
      <c r="V104">
        <f>IFERROR('Paramètres'!G106,"")</f>
        <v/>
      </c>
      <c r="W104">
        <f>IFERROR('Paramètres'!H106,"")</f>
        <v/>
      </c>
    </row>
    <row r="105">
      <c r="A105" s="20" t="n"/>
      <c r="B105" s="36" t="n"/>
      <c r="C105" s="26" t="n"/>
      <c r="D105" s="20" t="n"/>
      <c r="E105" s="20" t="n"/>
      <c r="F105" s="20" t="n"/>
      <c r="G105" s="26" t="n"/>
      <c r="H105" s="26" t="n"/>
      <c r="I105" s="27" t="n"/>
      <c r="J105" s="22" t="n"/>
      <c r="K105" s="22" t="n"/>
      <c r="L105" s="8">
        <f>IF(I105="","",IF(H105="HT",ROUND(I105,2),IF(H105="TTC",IFERROR(ROUND(I105/(1+J105),2),""),"")))</f>
        <v/>
      </c>
      <c r="M105" s="8">
        <f>IF(OR(L105="",J105=""),"",ROUND(L105*J105,2))</f>
        <v/>
      </c>
      <c r="N105" s="8">
        <f>IF(OR(M105="",K105=""),"",ROUND(M105*K105,2))</f>
        <v/>
      </c>
      <c r="O105" s="8">
        <f>IF(L105="","",ROUND(L105+M105,2))</f>
        <v/>
      </c>
      <c r="P105" s="8">
        <f>IF(I105="","",IF(H105="HT",ROUND(I105-L105,2),IF(H105="TTC",ROUND(I105-O105,2),"")))</f>
        <v/>
      </c>
      <c r="Q105" s="28" t="n"/>
      <c r="S105">
        <f>IFERROR('Paramètres'!D107,"")</f>
        <v/>
      </c>
      <c r="T105">
        <f>IFERROR('Paramètres'!F107,"")</f>
        <v/>
      </c>
      <c r="U105">
        <f>IFERROR('Paramètres'!E107,"")</f>
        <v/>
      </c>
      <c r="V105">
        <f>IFERROR('Paramètres'!G107,"")</f>
        <v/>
      </c>
      <c r="W105">
        <f>IFERROR('Paramètres'!H107,"")</f>
        <v/>
      </c>
    </row>
    <row r="106">
      <c r="A106" s="20" t="n"/>
      <c r="B106" s="36" t="n"/>
      <c r="C106" s="26" t="n"/>
      <c r="D106" s="20" t="n"/>
      <c r="E106" s="20" t="n"/>
      <c r="F106" s="20" t="n"/>
      <c r="G106" s="26" t="n"/>
      <c r="H106" s="26" t="n"/>
      <c r="I106" s="27" t="n"/>
      <c r="J106" s="22" t="n"/>
      <c r="K106" s="22" t="n"/>
      <c r="L106" s="10">
        <f>IF(I106="","",IF(H106="HT",ROUND(I106,2),IF(H106="TTC",IFERROR(ROUND(I106/(1+J106),2),""),"")))</f>
        <v/>
      </c>
      <c r="M106" s="10">
        <f>IF(OR(L106="",J106=""),"",ROUND(L106*J106,2))</f>
        <v/>
      </c>
      <c r="N106" s="10">
        <f>IF(OR(M106="",K106=""),"",ROUND(M106*K106,2))</f>
        <v/>
      </c>
      <c r="O106" s="10">
        <f>IF(L106="","",ROUND(L106+M106,2))</f>
        <v/>
      </c>
      <c r="P106" s="10">
        <f>IF(I106="","",IF(H106="HT",ROUND(I106-L106,2),IF(H106="TTC",ROUND(I106-O106,2),"")))</f>
        <v/>
      </c>
      <c r="Q106" s="28" t="n"/>
      <c r="S106">
        <f>IFERROR('Paramètres'!D108,"")</f>
        <v/>
      </c>
      <c r="T106">
        <f>IFERROR('Paramètres'!F108,"")</f>
        <v/>
      </c>
      <c r="U106">
        <f>IFERROR('Paramètres'!E108,"")</f>
        <v/>
      </c>
      <c r="V106">
        <f>IFERROR('Paramètres'!G108,"")</f>
        <v/>
      </c>
      <c r="W106">
        <f>IFERROR('Paramètres'!H108,"")</f>
        <v/>
      </c>
    </row>
    <row r="107">
      <c r="A107" s="20" t="n"/>
      <c r="B107" s="36" t="n"/>
      <c r="C107" s="26" t="n"/>
      <c r="D107" s="20" t="n"/>
      <c r="E107" s="20" t="n"/>
      <c r="F107" s="20" t="n"/>
      <c r="G107" s="26" t="n"/>
      <c r="H107" s="26" t="n"/>
      <c r="I107" s="27" t="n"/>
      <c r="J107" s="22" t="n"/>
      <c r="K107" s="22" t="n"/>
      <c r="L107" s="8">
        <f>IF(I107="","",IF(H107="HT",ROUND(I107,2),IF(H107="TTC",IFERROR(ROUND(I107/(1+J107),2),""),"")))</f>
        <v/>
      </c>
      <c r="M107" s="8">
        <f>IF(OR(L107="",J107=""),"",ROUND(L107*J107,2))</f>
        <v/>
      </c>
      <c r="N107" s="8">
        <f>IF(OR(M107="",K107=""),"",ROUND(M107*K107,2))</f>
        <v/>
      </c>
      <c r="O107" s="8">
        <f>IF(L107="","",ROUND(L107+M107,2))</f>
        <v/>
      </c>
      <c r="P107" s="8">
        <f>IF(I107="","",IF(H107="HT",ROUND(I107-L107,2),IF(H107="TTC",ROUND(I107-O107,2),"")))</f>
        <v/>
      </c>
      <c r="Q107" s="28" t="n"/>
      <c r="S107">
        <f>IFERROR('Paramètres'!D109,"")</f>
        <v/>
      </c>
      <c r="T107">
        <f>IFERROR('Paramètres'!F109,"")</f>
        <v/>
      </c>
      <c r="U107">
        <f>IFERROR('Paramètres'!E109,"")</f>
        <v/>
      </c>
      <c r="V107">
        <f>IFERROR('Paramètres'!G109,"")</f>
        <v/>
      </c>
      <c r="W107">
        <f>IFERROR('Paramètres'!H109,"")</f>
        <v/>
      </c>
    </row>
    <row r="108">
      <c r="A108" s="20" t="n"/>
      <c r="B108" s="36" t="n"/>
      <c r="C108" s="26" t="n"/>
      <c r="D108" s="20" t="n"/>
      <c r="E108" s="20" t="n"/>
      <c r="F108" s="20" t="n"/>
      <c r="G108" s="26" t="n"/>
      <c r="H108" s="26" t="n"/>
      <c r="I108" s="27" t="n"/>
      <c r="J108" s="22" t="n"/>
      <c r="K108" s="22" t="n"/>
      <c r="L108" s="10">
        <f>IF(I108="","",IF(H108="HT",ROUND(I108,2),IF(H108="TTC",IFERROR(ROUND(I108/(1+J108),2),""),"")))</f>
        <v/>
      </c>
      <c r="M108" s="10">
        <f>IF(OR(L108="",J108=""),"",ROUND(L108*J108,2))</f>
        <v/>
      </c>
      <c r="N108" s="10">
        <f>IF(OR(M108="",K108=""),"",ROUND(M108*K108,2))</f>
        <v/>
      </c>
      <c r="O108" s="10">
        <f>IF(L108="","",ROUND(L108+M108,2))</f>
        <v/>
      </c>
      <c r="P108" s="10">
        <f>IF(I108="","",IF(H108="HT",ROUND(I108-L108,2),IF(H108="TTC",ROUND(I108-O108,2),"")))</f>
        <v/>
      </c>
      <c r="Q108" s="28" t="n"/>
      <c r="S108">
        <f>IFERROR('Paramètres'!D110,"")</f>
        <v/>
      </c>
      <c r="T108">
        <f>IFERROR('Paramètres'!F110,"")</f>
        <v/>
      </c>
      <c r="U108">
        <f>IFERROR('Paramètres'!E110,"")</f>
        <v/>
      </c>
      <c r="V108">
        <f>IFERROR('Paramètres'!G110,"")</f>
        <v/>
      </c>
      <c r="W108">
        <f>IFERROR('Paramètres'!H110,"")</f>
        <v/>
      </c>
    </row>
    <row r="109">
      <c r="A109" s="20" t="n"/>
      <c r="B109" s="36" t="n"/>
      <c r="C109" s="26" t="n"/>
      <c r="D109" s="20" t="n"/>
      <c r="E109" s="20" t="n"/>
      <c r="F109" s="20" t="n"/>
      <c r="G109" s="26" t="n"/>
      <c r="H109" s="26" t="n"/>
      <c r="I109" s="27" t="n"/>
      <c r="J109" s="22" t="n"/>
      <c r="K109" s="22" t="n"/>
      <c r="L109" s="8">
        <f>IF(I109="","",IF(H109="HT",ROUND(I109,2),IF(H109="TTC",IFERROR(ROUND(I109/(1+J109),2),""),"")))</f>
        <v/>
      </c>
      <c r="M109" s="8">
        <f>IF(OR(L109="",J109=""),"",ROUND(L109*J109,2))</f>
        <v/>
      </c>
      <c r="N109" s="8">
        <f>IF(OR(M109="",K109=""),"",ROUND(M109*K109,2))</f>
        <v/>
      </c>
      <c r="O109" s="8">
        <f>IF(L109="","",ROUND(L109+M109,2))</f>
        <v/>
      </c>
      <c r="P109" s="8">
        <f>IF(I109="","",IF(H109="HT",ROUND(I109-L109,2),IF(H109="TTC",ROUND(I109-O109,2),"")))</f>
        <v/>
      </c>
      <c r="Q109" s="28" t="n"/>
      <c r="S109">
        <f>IFERROR('Paramètres'!D111,"")</f>
        <v/>
      </c>
      <c r="T109">
        <f>IFERROR('Paramètres'!F111,"")</f>
        <v/>
      </c>
      <c r="U109">
        <f>IFERROR('Paramètres'!E111,"")</f>
        <v/>
      </c>
      <c r="V109">
        <f>IFERROR('Paramètres'!G111,"")</f>
        <v/>
      </c>
      <c r="W109">
        <f>IFERROR('Paramètres'!H111,"")</f>
        <v/>
      </c>
    </row>
    <row r="110">
      <c r="A110" s="20" t="n"/>
      <c r="B110" s="36" t="n"/>
      <c r="C110" s="26" t="n"/>
      <c r="D110" s="20" t="n"/>
      <c r="E110" s="20" t="n"/>
      <c r="F110" s="20" t="n"/>
      <c r="G110" s="26" t="n"/>
      <c r="H110" s="26" t="n"/>
      <c r="I110" s="27" t="n"/>
      <c r="J110" s="22" t="n"/>
      <c r="K110" s="22" t="n"/>
      <c r="L110" s="10">
        <f>IF(I110="","",IF(H110="HT",ROUND(I110,2),IF(H110="TTC",IFERROR(ROUND(I110/(1+J110),2),""),"")))</f>
        <v/>
      </c>
      <c r="M110" s="10">
        <f>IF(OR(L110="",J110=""),"",ROUND(L110*J110,2))</f>
        <v/>
      </c>
      <c r="N110" s="10">
        <f>IF(OR(M110="",K110=""),"",ROUND(M110*K110,2))</f>
        <v/>
      </c>
      <c r="O110" s="10">
        <f>IF(L110="","",ROUND(L110+M110,2))</f>
        <v/>
      </c>
      <c r="P110" s="10">
        <f>IF(I110="","",IF(H110="HT",ROUND(I110-L110,2),IF(H110="TTC",ROUND(I110-O110,2),"")))</f>
        <v/>
      </c>
      <c r="Q110" s="28" t="n"/>
      <c r="S110">
        <f>IFERROR('Paramètres'!D112,"")</f>
        <v/>
      </c>
      <c r="T110">
        <f>IFERROR('Paramètres'!F112,"")</f>
        <v/>
      </c>
      <c r="U110">
        <f>IFERROR('Paramètres'!E112,"")</f>
        <v/>
      </c>
      <c r="V110">
        <f>IFERROR('Paramètres'!G112,"")</f>
        <v/>
      </c>
      <c r="W110">
        <f>IFERROR('Paramètres'!H112,"")</f>
        <v/>
      </c>
    </row>
    <row r="111">
      <c r="A111" s="20" t="n"/>
      <c r="B111" s="36" t="n"/>
      <c r="C111" s="26" t="n"/>
      <c r="D111" s="20" t="n"/>
      <c r="E111" s="20" t="n"/>
      <c r="F111" s="20" t="n"/>
      <c r="G111" s="26" t="n"/>
      <c r="H111" s="26" t="n"/>
      <c r="I111" s="27" t="n"/>
      <c r="J111" s="22" t="n"/>
      <c r="K111" s="22" t="n"/>
      <c r="L111" s="8">
        <f>IF(I111="","",IF(H111="HT",ROUND(I111,2),IF(H111="TTC",IFERROR(ROUND(I111/(1+J111),2),""),"")))</f>
        <v/>
      </c>
      <c r="M111" s="8">
        <f>IF(OR(L111="",J111=""),"",ROUND(L111*J111,2))</f>
        <v/>
      </c>
      <c r="N111" s="8">
        <f>IF(OR(M111="",K111=""),"",ROUND(M111*K111,2))</f>
        <v/>
      </c>
      <c r="O111" s="8">
        <f>IF(L111="","",ROUND(L111+M111,2))</f>
        <v/>
      </c>
      <c r="P111" s="8">
        <f>IF(I111="","",IF(H111="HT",ROUND(I111-L111,2),IF(H111="TTC",ROUND(I111-O111,2),"")))</f>
        <v/>
      </c>
      <c r="Q111" s="28" t="n"/>
      <c r="S111">
        <f>IFERROR('Paramètres'!D113,"")</f>
        <v/>
      </c>
      <c r="T111">
        <f>IFERROR('Paramètres'!F113,"")</f>
        <v/>
      </c>
      <c r="U111">
        <f>IFERROR('Paramètres'!E113,"")</f>
        <v/>
      </c>
      <c r="V111">
        <f>IFERROR('Paramètres'!G113,"")</f>
        <v/>
      </c>
      <c r="W111">
        <f>IFERROR('Paramètres'!H113,"")</f>
        <v/>
      </c>
    </row>
    <row r="112">
      <c r="A112" s="20" t="n"/>
      <c r="B112" s="36" t="n"/>
      <c r="C112" s="26" t="n"/>
      <c r="D112" s="20" t="n"/>
      <c r="E112" s="20" t="n"/>
      <c r="F112" s="20" t="n"/>
      <c r="G112" s="26" t="n"/>
      <c r="H112" s="26" t="n"/>
      <c r="I112" s="27" t="n"/>
      <c r="J112" s="22" t="n"/>
      <c r="K112" s="22" t="n"/>
      <c r="L112" s="10">
        <f>IF(I112="","",IF(H112="HT",ROUND(I112,2),IF(H112="TTC",IFERROR(ROUND(I112/(1+J112),2),""),"")))</f>
        <v/>
      </c>
      <c r="M112" s="10">
        <f>IF(OR(L112="",J112=""),"",ROUND(L112*J112,2))</f>
        <v/>
      </c>
      <c r="N112" s="10">
        <f>IF(OR(M112="",K112=""),"",ROUND(M112*K112,2))</f>
        <v/>
      </c>
      <c r="O112" s="10">
        <f>IF(L112="","",ROUND(L112+M112,2))</f>
        <v/>
      </c>
      <c r="P112" s="10">
        <f>IF(I112="","",IF(H112="HT",ROUND(I112-L112,2),IF(H112="TTC",ROUND(I112-O112,2),"")))</f>
        <v/>
      </c>
      <c r="Q112" s="28" t="n"/>
      <c r="S112">
        <f>IFERROR('Paramètres'!D114,"")</f>
        <v/>
      </c>
      <c r="T112">
        <f>IFERROR('Paramètres'!F114,"")</f>
        <v/>
      </c>
      <c r="U112">
        <f>IFERROR('Paramètres'!E114,"")</f>
        <v/>
      </c>
      <c r="V112">
        <f>IFERROR('Paramètres'!G114,"")</f>
        <v/>
      </c>
      <c r="W112">
        <f>IFERROR('Paramètres'!H114,"")</f>
        <v/>
      </c>
    </row>
    <row r="113">
      <c r="A113" s="20" t="n"/>
      <c r="B113" s="36" t="n"/>
      <c r="C113" s="26" t="n"/>
      <c r="D113" s="20" t="n"/>
      <c r="E113" s="20" t="n"/>
      <c r="F113" s="20" t="n"/>
      <c r="G113" s="26" t="n"/>
      <c r="H113" s="26" t="n"/>
      <c r="I113" s="27" t="n"/>
      <c r="J113" s="22" t="n"/>
      <c r="K113" s="22" t="n"/>
      <c r="L113" s="8">
        <f>IF(I113="","",IF(H113="HT",ROUND(I113,2),IF(H113="TTC",IFERROR(ROUND(I113/(1+J113),2),""),"")))</f>
        <v/>
      </c>
      <c r="M113" s="8">
        <f>IF(OR(L113="",J113=""),"",ROUND(L113*J113,2))</f>
        <v/>
      </c>
      <c r="N113" s="8">
        <f>IF(OR(M113="",K113=""),"",ROUND(M113*K113,2))</f>
        <v/>
      </c>
      <c r="O113" s="8">
        <f>IF(L113="","",ROUND(L113+M113,2))</f>
        <v/>
      </c>
      <c r="P113" s="8">
        <f>IF(I113="","",IF(H113="HT",ROUND(I113-L113,2),IF(H113="TTC",ROUND(I113-O113,2),"")))</f>
        <v/>
      </c>
      <c r="Q113" s="28" t="n"/>
      <c r="S113">
        <f>IFERROR('Paramètres'!D115,"")</f>
        <v/>
      </c>
      <c r="T113">
        <f>IFERROR('Paramètres'!F115,"")</f>
        <v/>
      </c>
      <c r="U113">
        <f>IFERROR('Paramètres'!E115,"")</f>
        <v/>
      </c>
      <c r="V113">
        <f>IFERROR('Paramètres'!G115,"")</f>
        <v/>
      </c>
      <c r="W113">
        <f>IFERROR('Paramètres'!H115,"")</f>
        <v/>
      </c>
    </row>
    <row r="114">
      <c r="A114" s="20" t="n"/>
      <c r="B114" s="36" t="n"/>
      <c r="C114" s="26" t="n"/>
      <c r="D114" s="20" t="n"/>
      <c r="E114" s="20" t="n"/>
      <c r="F114" s="20" t="n"/>
      <c r="G114" s="26" t="n"/>
      <c r="H114" s="26" t="n"/>
      <c r="I114" s="27" t="n"/>
      <c r="J114" s="22" t="n"/>
      <c r="K114" s="22" t="n"/>
      <c r="L114" s="10">
        <f>IF(I114="","",IF(H114="HT",ROUND(I114,2),IF(H114="TTC",IFERROR(ROUND(I114/(1+J114),2),""),"")))</f>
        <v/>
      </c>
      <c r="M114" s="10">
        <f>IF(OR(L114="",J114=""),"",ROUND(L114*J114,2))</f>
        <v/>
      </c>
      <c r="N114" s="10">
        <f>IF(OR(M114="",K114=""),"",ROUND(M114*K114,2))</f>
        <v/>
      </c>
      <c r="O114" s="10">
        <f>IF(L114="","",ROUND(L114+M114,2))</f>
        <v/>
      </c>
      <c r="P114" s="10">
        <f>IF(I114="","",IF(H114="HT",ROUND(I114-L114,2),IF(H114="TTC",ROUND(I114-O114,2),"")))</f>
        <v/>
      </c>
      <c r="Q114" s="28" t="n"/>
      <c r="S114">
        <f>IFERROR('Paramètres'!D116,"")</f>
        <v/>
      </c>
      <c r="T114">
        <f>IFERROR('Paramètres'!F116,"")</f>
        <v/>
      </c>
      <c r="U114">
        <f>IFERROR('Paramètres'!E116,"")</f>
        <v/>
      </c>
      <c r="V114">
        <f>IFERROR('Paramètres'!G116,"")</f>
        <v/>
      </c>
      <c r="W114">
        <f>IFERROR('Paramètres'!H116,"")</f>
        <v/>
      </c>
    </row>
    <row r="115">
      <c r="A115" s="20" t="n"/>
      <c r="B115" s="36" t="n"/>
      <c r="C115" s="26" t="n"/>
      <c r="D115" s="20" t="n"/>
      <c r="E115" s="20" t="n"/>
      <c r="F115" s="20" t="n"/>
      <c r="G115" s="26" t="n"/>
      <c r="H115" s="26" t="n"/>
      <c r="I115" s="27" t="n"/>
      <c r="J115" s="22" t="n"/>
      <c r="K115" s="22" t="n"/>
      <c r="L115" s="8">
        <f>IF(I115="","",IF(H115="HT",ROUND(I115,2),IF(H115="TTC",IFERROR(ROUND(I115/(1+J115),2),""),"")))</f>
        <v/>
      </c>
      <c r="M115" s="8">
        <f>IF(OR(L115="",J115=""),"",ROUND(L115*J115,2))</f>
        <v/>
      </c>
      <c r="N115" s="8">
        <f>IF(OR(M115="",K115=""),"",ROUND(M115*K115,2))</f>
        <v/>
      </c>
      <c r="O115" s="8">
        <f>IF(L115="","",ROUND(L115+M115,2))</f>
        <v/>
      </c>
      <c r="P115" s="8">
        <f>IF(I115="","",IF(H115="HT",ROUND(I115-L115,2),IF(H115="TTC",ROUND(I115-O115,2),"")))</f>
        <v/>
      </c>
      <c r="Q115" s="28" t="n"/>
      <c r="S115">
        <f>IFERROR('Paramètres'!D117,"")</f>
        <v/>
      </c>
      <c r="T115">
        <f>IFERROR('Paramètres'!F117,"")</f>
        <v/>
      </c>
      <c r="U115">
        <f>IFERROR('Paramètres'!E117,"")</f>
        <v/>
      </c>
      <c r="V115">
        <f>IFERROR('Paramètres'!G117,"")</f>
        <v/>
      </c>
      <c r="W115">
        <f>IFERROR('Paramètres'!H117,"")</f>
        <v/>
      </c>
    </row>
    <row r="116">
      <c r="A116" s="20" t="n"/>
      <c r="B116" s="36" t="n"/>
      <c r="C116" s="26" t="n"/>
      <c r="D116" s="20" t="n"/>
      <c r="E116" s="20" t="n"/>
      <c r="F116" s="20" t="n"/>
      <c r="G116" s="26" t="n"/>
      <c r="H116" s="26" t="n"/>
      <c r="I116" s="27" t="n"/>
      <c r="J116" s="22" t="n"/>
      <c r="K116" s="22" t="n"/>
      <c r="L116" s="10">
        <f>IF(I116="","",IF(H116="HT",ROUND(I116,2),IF(H116="TTC",IFERROR(ROUND(I116/(1+J116),2),""),"")))</f>
        <v/>
      </c>
      <c r="M116" s="10">
        <f>IF(OR(L116="",J116=""),"",ROUND(L116*J116,2))</f>
        <v/>
      </c>
      <c r="N116" s="10">
        <f>IF(OR(M116="",K116=""),"",ROUND(M116*K116,2))</f>
        <v/>
      </c>
      <c r="O116" s="10">
        <f>IF(L116="","",ROUND(L116+M116,2))</f>
        <v/>
      </c>
      <c r="P116" s="10">
        <f>IF(I116="","",IF(H116="HT",ROUND(I116-L116,2),IF(H116="TTC",ROUND(I116-O116,2),"")))</f>
        <v/>
      </c>
      <c r="Q116" s="28" t="n"/>
      <c r="S116">
        <f>IFERROR('Paramètres'!D118,"")</f>
        <v/>
      </c>
      <c r="T116">
        <f>IFERROR('Paramètres'!F118,"")</f>
        <v/>
      </c>
      <c r="U116">
        <f>IFERROR('Paramètres'!E118,"")</f>
        <v/>
      </c>
      <c r="V116">
        <f>IFERROR('Paramètres'!G118,"")</f>
        <v/>
      </c>
      <c r="W116">
        <f>IFERROR('Paramètres'!H118,"")</f>
        <v/>
      </c>
    </row>
    <row r="117">
      <c r="A117" s="20" t="n"/>
      <c r="B117" s="36" t="n"/>
      <c r="C117" s="26" t="n"/>
      <c r="D117" s="20" t="n"/>
      <c r="E117" s="20" t="n"/>
      <c r="F117" s="20" t="n"/>
      <c r="G117" s="26" t="n"/>
      <c r="H117" s="26" t="n"/>
      <c r="I117" s="27" t="n"/>
      <c r="J117" s="22" t="n"/>
      <c r="K117" s="22" t="n"/>
      <c r="L117" s="8">
        <f>IF(I117="","",IF(H117="HT",ROUND(I117,2),IF(H117="TTC",IFERROR(ROUND(I117/(1+J117),2),""),"")))</f>
        <v/>
      </c>
      <c r="M117" s="8">
        <f>IF(OR(L117="",J117=""),"",ROUND(L117*J117,2))</f>
        <v/>
      </c>
      <c r="N117" s="8">
        <f>IF(OR(M117="",K117=""),"",ROUND(M117*K117,2))</f>
        <v/>
      </c>
      <c r="O117" s="8">
        <f>IF(L117="","",ROUND(L117+M117,2))</f>
        <v/>
      </c>
      <c r="P117" s="8">
        <f>IF(I117="","",IF(H117="HT",ROUND(I117-L117,2),IF(H117="TTC",ROUND(I117-O117,2),"")))</f>
        <v/>
      </c>
      <c r="Q117" s="28" t="n"/>
      <c r="S117">
        <f>IFERROR('Paramètres'!D119,"")</f>
        <v/>
      </c>
      <c r="T117">
        <f>IFERROR('Paramètres'!F119,"")</f>
        <v/>
      </c>
      <c r="U117">
        <f>IFERROR('Paramètres'!E119,"")</f>
        <v/>
      </c>
      <c r="V117">
        <f>IFERROR('Paramètres'!G119,"")</f>
        <v/>
      </c>
      <c r="W117">
        <f>IFERROR('Paramètres'!H119,"")</f>
        <v/>
      </c>
    </row>
    <row r="118">
      <c r="A118" s="20" t="n"/>
      <c r="B118" s="36" t="n"/>
      <c r="C118" s="26" t="n"/>
      <c r="D118" s="20" t="n"/>
      <c r="E118" s="20" t="n"/>
      <c r="F118" s="20" t="n"/>
      <c r="G118" s="26" t="n"/>
      <c r="H118" s="26" t="n"/>
      <c r="I118" s="27" t="n"/>
      <c r="J118" s="22" t="n"/>
      <c r="K118" s="22" t="n"/>
      <c r="L118" s="10">
        <f>IF(I118="","",IF(H118="HT",ROUND(I118,2),IF(H118="TTC",IFERROR(ROUND(I118/(1+J118),2),""),"")))</f>
        <v/>
      </c>
      <c r="M118" s="10">
        <f>IF(OR(L118="",J118=""),"",ROUND(L118*J118,2))</f>
        <v/>
      </c>
      <c r="N118" s="10">
        <f>IF(OR(M118="",K118=""),"",ROUND(M118*K118,2))</f>
        <v/>
      </c>
      <c r="O118" s="10">
        <f>IF(L118="","",ROUND(L118+M118,2))</f>
        <v/>
      </c>
      <c r="P118" s="10">
        <f>IF(I118="","",IF(H118="HT",ROUND(I118-L118,2),IF(H118="TTC",ROUND(I118-O118,2),"")))</f>
        <v/>
      </c>
      <c r="Q118" s="28" t="n"/>
      <c r="S118">
        <f>IFERROR('Paramètres'!D120,"")</f>
        <v/>
      </c>
      <c r="T118">
        <f>IFERROR('Paramètres'!F120,"")</f>
        <v/>
      </c>
      <c r="U118">
        <f>IFERROR('Paramètres'!E120,"")</f>
        <v/>
      </c>
      <c r="V118">
        <f>IFERROR('Paramètres'!G120,"")</f>
        <v/>
      </c>
      <c r="W118">
        <f>IFERROR('Paramètres'!H120,"")</f>
        <v/>
      </c>
    </row>
    <row r="119">
      <c r="A119" s="20" t="n"/>
      <c r="B119" s="36" t="n"/>
      <c r="C119" s="26" t="n"/>
      <c r="D119" s="20" t="n"/>
      <c r="E119" s="20" t="n"/>
      <c r="F119" s="20" t="n"/>
      <c r="G119" s="26" t="n"/>
      <c r="H119" s="26" t="n"/>
      <c r="I119" s="27" t="n"/>
      <c r="J119" s="22" t="n"/>
      <c r="K119" s="22" t="n"/>
      <c r="L119" s="8">
        <f>IF(I119="","",IF(H119="HT",ROUND(I119,2),IF(H119="TTC",IFERROR(ROUND(I119/(1+J119),2),""),"")))</f>
        <v/>
      </c>
      <c r="M119" s="8">
        <f>IF(OR(L119="",J119=""),"",ROUND(L119*J119,2))</f>
        <v/>
      </c>
      <c r="N119" s="8">
        <f>IF(OR(M119="",K119=""),"",ROUND(M119*K119,2))</f>
        <v/>
      </c>
      <c r="O119" s="8">
        <f>IF(L119="","",ROUND(L119+M119,2))</f>
        <v/>
      </c>
      <c r="P119" s="8">
        <f>IF(I119="","",IF(H119="HT",ROUND(I119-L119,2),IF(H119="TTC",ROUND(I119-O119,2),"")))</f>
        <v/>
      </c>
      <c r="Q119" s="28" t="n"/>
      <c r="S119">
        <f>IFERROR('Paramètres'!D121,"")</f>
        <v/>
      </c>
      <c r="T119">
        <f>IFERROR('Paramètres'!F121,"")</f>
        <v/>
      </c>
      <c r="U119">
        <f>IFERROR('Paramètres'!E121,"")</f>
        <v/>
      </c>
      <c r="V119">
        <f>IFERROR('Paramètres'!G121,"")</f>
        <v/>
      </c>
      <c r="W119">
        <f>IFERROR('Paramètres'!H121,"")</f>
        <v/>
      </c>
    </row>
    <row r="120">
      <c r="A120" s="20" t="n"/>
      <c r="B120" s="36" t="n"/>
      <c r="C120" s="26" t="n"/>
      <c r="D120" s="20" t="n"/>
      <c r="E120" s="20" t="n"/>
      <c r="F120" s="20" t="n"/>
      <c r="G120" s="26" t="n"/>
      <c r="H120" s="26" t="n"/>
      <c r="I120" s="27" t="n"/>
      <c r="J120" s="22" t="n"/>
      <c r="K120" s="22" t="n"/>
      <c r="L120" s="10">
        <f>IF(I120="","",IF(H120="HT",ROUND(I120,2),IF(H120="TTC",IFERROR(ROUND(I120/(1+J120),2),""),"")))</f>
        <v/>
      </c>
      <c r="M120" s="10">
        <f>IF(OR(L120="",J120=""),"",ROUND(L120*J120,2))</f>
        <v/>
      </c>
      <c r="N120" s="10">
        <f>IF(OR(M120="",K120=""),"",ROUND(M120*K120,2))</f>
        <v/>
      </c>
      <c r="O120" s="10">
        <f>IF(L120="","",ROUND(L120+M120,2))</f>
        <v/>
      </c>
      <c r="P120" s="10">
        <f>IF(I120="","",IF(H120="HT",ROUND(I120-L120,2),IF(H120="TTC",ROUND(I120-O120,2),"")))</f>
        <v/>
      </c>
      <c r="Q120" s="28" t="n"/>
      <c r="S120">
        <f>IFERROR('Paramètres'!D122,"")</f>
        <v/>
      </c>
      <c r="T120">
        <f>IFERROR('Paramètres'!F122,"")</f>
        <v/>
      </c>
      <c r="U120">
        <f>IFERROR('Paramètres'!E122,"")</f>
        <v/>
      </c>
      <c r="V120">
        <f>IFERROR('Paramètres'!G122,"")</f>
        <v/>
      </c>
      <c r="W120">
        <f>IFERROR('Paramètres'!H122,"")</f>
        <v/>
      </c>
    </row>
    <row r="121">
      <c r="A121" s="20" t="n"/>
      <c r="B121" s="36" t="n"/>
      <c r="C121" s="26" t="n"/>
      <c r="D121" s="20" t="n"/>
      <c r="E121" s="20" t="n"/>
      <c r="F121" s="20" t="n"/>
      <c r="G121" s="26" t="n"/>
      <c r="H121" s="26" t="n"/>
      <c r="I121" s="27" t="n"/>
      <c r="J121" s="22" t="n"/>
      <c r="K121" s="22" t="n"/>
      <c r="L121" s="8">
        <f>IF(I121="","",IF(H121="HT",ROUND(I121,2),IF(H121="TTC",IFERROR(ROUND(I121/(1+J121),2),""),"")))</f>
        <v/>
      </c>
      <c r="M121" s="8">
        <f>IF(OR(L121="",J121=""),"",ROUND(L121*J121,2))</f>
        <v/>
      </c>
      <c r="N121" s="8">
        <f>IF(OR(M121="",K121=""),"",ROUND(M121*K121,2))</f>
        <v/>
      </c>
      <c r="O121" s="8">
        <f>IF(L121="","",ROUND(L121+M121,2))</f>
        <v/>
      </c>
      <c r="P121" s="8">
        <f>IF(I121="","",IF(H121="HT",ROUND(I121-L121,2),IF(H121="TTC",ROUND(I121-O121,2),"")))</f>
        <v/>
      </c>
      <c r="Q121" s="28" t="n"/>
      <c r="S121">
        <f>IFERROR('Paramètres'!D123,"")</f>
        <v/>
      </c>
      <c r="T121">
        <f>IFERROR('Paramètres'!F123,"")</f>
        <v/>
      </c>
      <c r="U121">
        <f>IFERROR('Paramètres'!E123,"")</f>
        <v/>
      </c>
      <c r="V121">
        <f>IFERROR('Paramètres'!G123,"")</f>
        <v/>
      </c>
      <c r="W121">
        <f>IFERROR('Paramètres'!H123,"")</f>
        <v/>
      </c>
    </row>
    <row r="122">
      <c r="A122" s="20" t="n"/>
      <c r="B122" s="36" t="n"/>
      <c r="C122" s="26" t="n"/>
      <c r="D122" s="20" t="n"/>
      <c r="E122" s="20" t="n"/>
      <c r="F122" s="20" t="n"/>
      <c r="G122" s="26" t="n"/>
      <c r="H122" s="26" t="n"/>
      <c r="I122" s="27" t="n"/>
      <c r="J122" s="22" t="n"/>
      <c r="K122" s="22" t="n"/>
      <c r="L122" s="10">
        <f>IF(I122="","",IF(H122="HT",ROUND(I122,2),IF(H122="TTC",IFERROR(ROUND(I122/(1+J122),2),""),"")))</f>
        <v/>
      </c>
      <c r="M122" s="10">
        <f>IF(OR(L122="",J122=""),"",ROUND(L122*J122,2))</f>
        <v/>
      </c>
      <c r="N122" s="10">
        <f>IF(OR(M122="",K122=""),"",ROUND(M122*K122,2))</f>
        <v/>
      </c>
      <c r="O122" s="10">
        <f>IF(L122="","",ROUND(L122+M122,2))</f>
        <v/>
      </c>
      <c r="P122" s="10">
        <f>IF(I122="","",IF(H122="HT",ROUND(I122-L122,2),IF(H122="TTC",ROUND(I122-O122,2),"")))</f>
        <v/>
      </c>
      <c r="Q122" s="28" t="n"/>
      <c r="S122">
        <f>IFERROR('Paramètres'!D124,"")</f>
        <v/>
      </c>
      <c r="T122">
        <f>IFERROR('Paramètres'!F124,"")</f>
        <v/>
      </c>
      <c r="U122">
        <f>IFERROR('Paramètres'!E124,"")</f>
        <v/>
      </c>
      <c r="V122">
        <f>IFERROR('Paramètres'!G124,"")</f>
        <v/>
      </c>
      <c r="W122">
        <f>IFERROR('Paramètres'!H124,"")</f>
        <v/>
      </c>
    </row>
    <row r="123">
      <c r="A123" s="20" t="n"/>
      <c r="B123" s="36" t="n"/>
      <c r="C123" s="26" t="n"/>
      <c r="D123" s="20" t="n"/>
      <c r="E123" s="20" t="n"/>
      <c r="F123" s="20" t="n"/>
      <c r="G123" s="26" t="n"/>
      <c r="H123" s="26" t="n"/>
      <c r="I123" s="27" t="n"/>
      <c r="J123" s="22" t="n"/>
      <c r="K123" s="22" t="n"/>
      <c r="L123" s="8">
        <f>IF(I123="","",IF(H123="HT",ROUND(I123,2),IF(H123="TTC",IFERROR(ROUND(I123/(1+J123),2),""),"")))</f>
        <v/>
      </c>
      <c r="M123" s="8">
        <f>IF(OR(L123="",J123=""),"",ROUND(L123*J123,2))</f>
        <v/>
      </c>
      <c r="N123" s="8">
        <f>IF(OR(M123="",K123=""),"",ROUND(M123*K123,2))</f>
        <v/>
      </c>
      <c r="O123" s="8">
        <f>IF(L123="","",ROUND(L123+M123,2))</f>
        <v/>
      </c>
      <c r="P123" s="8">
        <f>IF(I123="","",IF(H123="HT",ROUND(I123-L123,2),IF(H123="TTC",ROUND(I123-O123,2),"")))</f>
        <v/>
      </c>
      <c r="Q123" s="28" t="n"/>
      <c r="S123">
        <f>IFERROR('Paramètres'!D125,"")</f>
        <v/>
      </c>
      <c r="T123">
        <f>IFERROR('Paramètres'!F125,"")</f>
        <v/>
      </c>
      <c r="U123">
        <f>IFERROR('Paramètres'!E125,"")</f>
        <v/>
      </c>
      <c r="V123">
        <f>IFERROR('Paramètres'!G125,"")</f>
        <v/>
      </c>
      <c r="W123">
        <f>IFERROR('Paramètres'!H125,"")</f>
        <v/>
      </c>
    </row>
    <row r="124">
      <c r="A124" s="20" t="n"/>
      <c r="B124" s="36" t="n"/>
      <c r="C124" s="26" t="n"/>
      <c r="D124" s="20" t="n"/>
      <c r="E124" s="20" t="n"/>
      <c r="F124" s="20" t="n"/>
      <c r="G124" s="26" t="n"/>
      <c r="H124" s="26" t="n"/>
      <c r="I124" s="27" t="n"/>
      <c r="J124" s="22" t="n"/>
      <c r="K124" s="22" t="n"/>
      <c r="L124" s="10">
        <f>IF(I124="","",IF(H124="HT",ROUND(I124,2),IF(H124="TTC",IFERROR(ROUND(I124/(1+J124),2),""),"")))</f>
        <v/>
      </c>
      <c r="M124" s="10">
        <f>IF(OR(L124="",J124=""),"",ROUND(L124*J124,2))</f>
        <v/>
      </c>
      <c r="N124" s="10">
        <f>IF(OR(M124="",K124=""),"",ROUND(M124*K124,2))</f>
        <v/>
      </c>
      <c r="O124" s="10">
        <f>IF(L124="","",ROUND(L124+M124,2))</f>
        <v/>
      </c>
      <c r="P124" s="10">
        <f>IF(I124="","",IF(H124="HT",ROUND(I124-L124,2),IF(H124="TTC",ROUND(I124-O124,2),"")))</f>
        <v/>
      </c>
      <c r="Q124" s="28" t="n"/>
      <c r="S124">
        <f>IFERROR('Paramètres'!D126,"")</f>
        <v/>
      </c>
      <c r="T124">
        <f>IFERROR('Paramètres'!F126,"")</f>
        <v/>
      </c>
      <c r="U124">
        <f>IFERROR('Paramètres'!E126,"")</f>
        <v/>
      </c>
      <c r="V124">
        <f>IFERROR('Paramètres'!G126,"")</f>
        <v/>
      </c>
      <c r="W124">
        <f>IFERROR('Paramètres'!H126,"")</f>
        <v/>
      </c>
    </row>
    <row r="125">
      <c r="A125" s="20" t="n"/>
      <c r="B125" s="36" t="n"/>
      <c r="C125" s="26" t="n"/>
      <c r="D125" s="20" t="n"/>
      <c r="E125" s="20" t="n"/>
      <c r="F125" s="20" t="n"/>
      <c r="G125" s="26" t="n"/>
      <c r="H125" s="26" t="n"/>
      <c r="I125" s="27" t="n"/>
      <c r="J125" s="22" t="n"/>
      <c r="K125" s="22" t="n"/>
      <c r="L125" s="8">
        <f>IF(I125="","",IF(H125="HT",ROUND(I125,2),IF(H125="TTC",IFERROR(ROUND(I125/(1+J125),2),""),"")))</f>
        <v/>
      </c>
      <c r="M125" s="8">
        <f>IF(OR(L125="",J125=""),"",ROUND(L125*J125,2))</f>
        <v/>
      </c>
      <c r="N125" s="8">
        <f>IF(OR(M125="",K125=""),"",ROUND(M125*K125,2))</f>
        <v/>
      </c>
      <c r="O125" s="8">
        <f>IF(L125="","",ROUND(L125+M125,2))</f>
        <v/>
      </c>
      <c r="P125" s="8">
        <f>IF(I125="","",IF(H125="HT",ROUND(I125-L125,2),IF(H125="TTC",ROUND(I125-O125,2),"")))</f>
        <v/>
      </c>
      <c r="Q125" s="28" t="n"/>
      <c r="S125">
        <f>IFERROR('Paramètres'!D127,"")</f>
        <v/>
      </c>
      <c r="T125">
        <f>IFERROR('Paramètres'!F127,"")</f>
        <v/>
      </c>
      <c r="U125">
        <f>IFERROR('Paramètres'!E127,"")</f>
        <v/>
      </c>
      <c r="V125">
        <f>IFERROR('Paramètres'!G127,"")</f>
        <v/>
      </c>
      <c r="W125">
        <f>IFERROR('Paramètres'!H127,"")</f>
        <v/>
      </c>
    </row>
    <row r="126">
      <c r="A126" s="20" t="n"/>
      <c r="B126" s="36" t="n"/>
      <c r="C126" s="26" t="n"/>
      <c r="D126" s="20" t="n"/>
      <c r="E126" s="20" t="n"/>
      <c r="F126" s="20" t="n"/>
      <c r="G126" s="26" t="n"/>
      <c r="H126" s="26" t="n"/>
      <c r="I126" s="27" t="n"/>
      <c r="J126" s="22" t="n"/>
      <c r="K126" s="22" t="n"/>
      <c r="L126" s="10">
        <f>IF(I126="","",IF(H126="HT",ROUND(I126,2),IF(H126="TTC",IFERROR(ROUND(I126/(1+J126),2),""),"")))</f>
        <v/>
      </c>
      <c r="M126" s="10">
        <f>IF(OR(L126="",J126=""),"",ROUND(L126*J126,2))</f>
        <v/>
      </c>
      <c r="N126" s="10">
        <f>IF(OR(M126="",K126=""),"",ROUND(M126*K126,2))</f>
        <v/>
      </c>
      <c r="O126" s="10">
        <f>IF(L126="","",ROUND(L126+M126,2))</f>
        <v/>
      </c>
      <c r="P126" s="10">
        <f>IF(I126="","",IF(H126="HT",ROUND(I126-L126,2),IF(H126="TTC",ROUND(I126-O126,2),"")))</f>
        <v/>
      </c>
      <c r="Q126" s="28" t="n"/>
      <c r="S126">
        <f>IFERROR('Paramètres'!D128,"")</f>
        <v/>
      </c>
      <c r="T126">
        <f>IFERROR('Paramètres'!F128,"")</f>
        <v/>
      </c>
      <c r="U126">
        <f>IFERROR('Paramètres'!E128,"")</f>
        <v/>
      </c>
      <c r="V126">
        <f>IFERROR('Paramètres'!G128,"")</f>
        <v/>
      </c>
      <c r="W126">
        <f>IFERROR('Paramètres'!H128,"")</f>
        <v/>
      </c>
    </row>
    <row r="127">
      <c r="A127" s="20" t="n"/>
      <c r="B127" s="36" t="n"/>
      <c r="C127" s="26" t="n"/>
      <c r="D127" s="20" t="n"/>
      <c r="E127" s="20" t="n"/>
      <c r="F127" s="20" t="n"/>
      <c r="G127" s="26" t="n"/>
      <c r="H127" s="26" t="n"/>
      <c r="I127" s="27" t="n"/>
      <c r="J127" s="22" t="n"/>
      <c r="K127" s="22" t="n"/>
      <c r="L127" s="8">
        <f>IF(I127="","",IF(H127="HT",ROUND(I127,2),IF(H127="TTC",IFERROR(ROUND(I127/(1+J127),2),""),"")))</f>
        <v/>
      </c>
      <c r="M127" s="8">
        <f>IF(OR(L127="",J127=""),"",ROUND(L127*J127,2))</f>
        <v/>
      </c>
      <c r="N127" s="8">
        <f>IF(OR(M127="",K127=""),"",ROUND(M127*K127,2))</f>
        <v/>
      </c>
      <c r="O127" s="8">
        <f>IF(L127="","",ROUND(L127+M127,2))</f>
        <v/>
      </c>
      <c r="P127" s="8">
        <f>IF(I127="","",IF(H127="HT",ROUND(I127-L127,2),IF(H127="TTC",ROUND(I127-O127,2),"")))</f>
        <v/>
      </c>
      <c r="Q127" s="28" t="n"/>
      <c r="S127">
        <f>IFERROR('Paramètres'!D129,"")</f>
        <v/>
      </c>
      <c r="T127">
        <f>IFERROR('Paramètres'!F129,"")</f>
        <v/>
      </c>
      <c r="U127">
        <f>IFERROR('Paramètres'!E129,"")</f>
        <v/>
      </c>
      <c r="V127">
        <f>IFERROR('Paramètres'!G129,"")</f>
        <v/>
      </c>
      <c r="W127">
        <f>IFERROR('Paramètres'!H129,"")</f>
        <v/>
      </c>
    </row>
    <row r="128">
      <c r="A128" s="20" t="n"/>
      <c r="B128" s="36" t="n"/>
      <c r="C128" s="26" t="n"/>
      <c r="D128" s="20" t="n"/>
      <c r="E128" s="20" t="n"/>
      <c r="F128" s="20" t="n"/>
      <c r="G128" s="26" t="n"/>
      <c r="H128" s="26" t="n"/>
      <c r="I128" s="27" t="n"/>
      <c r="J128" s="22" t="n"/>
      <c r="K128" s="22" t="n"/>
      <c r="L128" s="10">
        <f>IF(I128="","",IF(H128="HT",ROUND(I128,2),IF(H128="TTC",IFERROR(ROUND(I128/(1+J128),2),""),"")))</f>
        <v/>
      </c>
      <c r="M128" s="10">
        <f>IF(OR(L128="",J128=""),"",ROUND(L128*J128,2))</f>
        <v/>
      </c>
      <c r="N128" s="10">
        <f>IF(OR(M128="",K128=""),"",ROUND(M128*K128,2))</f>
        <v/>
      </c>
      <c r="O128" s="10">
        <f>IF(L128="","",ROUND(L128+M128,2))</f>
        <v/>
      </c>
      <c r="P128" s="10">
        <f>IF(I128="","",IF(H128="HT",ROUND(I128-L128,2),IF(H128="TTC",ROUND(I128-O128,2),"")))</f>
        <v/>
      </c>
      <c r="Q128" s="28" t="n"/>
      <c r="S128">
        <f>IFERROR('Paramètres'!D130,"")</f>
        <v/>
      </c>
      <c r="T128">
        <f>IFERROR('Paramètres'!F130,"")</f>
        <v/>
      </c>
      <c r="U128">
        <f>IFERROR('Paramètres'!E130,"")</f>
        <v/>
      </c>
      <c r="V128">
        <f>IFERROR('Paramètres'!G130,"")</f>
        <v/>
      </c>
      <c r="W128">
        <f>IFERROR('Paramètres'!H130,"")</f>
        <v/>
      </c>
    </row>
    <row r="129">
      <c r="A129" s="20" t="n"/>
      <c r="B129" s="36" t="n"/>
      <c r="C129" s="26" t="n"/>
      <c r="D129" s="20" t="n"/>
      <c r="E129" s="20" t="n"/>
      <c r="F129" s="20" t="n"/>
      <c r="G129" s="26" t="n"/>
      <c r="H129" s="26" t="n"/>
      <c r="I129" s="27" t="n"/>
      <c r="J129" s="22" t="n"/>
      <c r="K129" s="22" t="n"/>
      <c r="L129" s="8">
        <f>IF(I129="","",IF(H129="HT",ROUND(I129,2),IF(H129="TTC",IFERROR(ROUND(I129/(1+J129),2),""),"")))</f>
        <v/>
      </c>
      <c r="M129" s="8">
        <f>IF(OR(L129="",J129=""),"",ROUND(L129*J129,2))</f>
        <v/>
      </c>
      <c r="N129" s="8">
        <f>IF(OR(M129="",K129=""),"",ROUND(M129*K129,2))</f>
        <v/>
      </c>
      <c r="O129" s="8">
        <f>IF(L129="","",ROUND(L129+M129,2))</f>
        <v/>
      </c>
      <c r="P129" s="8">
        <f>IF(I129="","",IF(H129="HT",ROUND(I129-L129,2),IF(H129="TTC",ROUND(I129-O129,2),"")))</f>
        <v/>
      </c>
      <c r="Q129" s="28" t="n"/>
      <c r="S129">
        <f>IFERROR('Paramètres'!D131,"")</f>
        <v/>
      </c>
      <c r="T129">
        <f>IFERROR('Paramètres'!F131,"")</f>
        <v/>
      </c>
      <c r="U129">
        <f>IFERROR('Paramètres'!E131,"")</f>
        <v/>
      </c>
      <c r="V129">
        <f>IFERROR('Paramètres'!G131,"")</f>
        <v/>
      </c>
      <c r="W129">
        <f>IFERROR('Paramètres'!H131,"")</f>
        <v/>
      </c>
    </row>
    <row r="130">
      <c r="A130" s="20" t="n"/>
      <c r="B130" s="36" t="n"/>
      <c r="C130" s="26" t="n"/>
      <c r="D130" s="20" t="n"/>
      <c r="E130" s="20" t="n"/>
      <c r="F130" s="20" t="n"/>
      <c r="G130" s="26" t="n"/>
      <c r="H130" s="26" t="n"/>
      <c r="I130" s="27" t="n"/>
      <c r="J130" s="22" t="n"/>
      <c r="K130" s="22" t="n"/>
      <c r="L130" s="10">
        <f>IF(I130="","",IF(H130="HT",ROUND(I130,2),IF(H130="TTC",IFERROR(ROUND(I130/(1+J130),2),""),"")))</f>
        <v/>
      </c>
      <c r="M130" s="10">
        <f>IF(OR(L130="",J130=""),"",ROUND(L130*J130,2))</f>
        <v/>
      </c>
      <c r="N130" s="10">
        <f>IF(OR(M130="",K130=""),"",ROUND(M130*K130,2))</f>
        <v/>
      </c>
      <c r="O130" s="10">
        <f>IF(L130="","",ROUND(L130+M130,2))</f>
        <v/>
      </c>
      <c r="P130" s="10">
        <f>IF(I130="","",IF(H130="HT",ROUND(I130-L130,2),IF(H130="TTC",ROUND(I130-O130,2),"")))</f>
        <v/>
      </c>
      <c r="Q130" s="28" t="n"/>
      <c r="S130">
        <f>IFERROR('Paramètres'!D132,"")</f>
        <v/>
      </c>
      <c r="T130">
        <f>IFERROR('Paramètres'!F132,"")</f>
        <v/>
      </c>
      <c r="U130">
        <f>IFERROR('Paramètres'!E132,"")</f>
        <v/>
      </c>
      <c r="V130">
        <f>IFERROR('Paramètres'!G132,"")</f>
        <v/>
      </c>
      <c r="W130">
        <f>IFERROR('Paramètres'!H132,"")</f>
        <v/>
      </c>
    </row>
    <row r="131">
      <c r="A131" s="20" t="n"/>
      <c r="B131" s="36" t="n"/>
      <c r="C131" s="26" t="n"/>
      <c r="D131" s="20" t="n"/>
      <c r="E131" s="20" t="n"/>
      <c r="F131" s="20" t="n"/>
      <c r="G131" s="26" t="n"/>
      <c r="H131" s="26" t="n"/>
      <c r="I131" s="27" t="n"/>
      <c r="J131" s="22" t="n"/>
      <c r="K131" s="22" t="n"/>
      <c r="L131" s="8">
        <f>IF(I131="","",IF(H131="HT",ROUND(I131,2),IF(H131="TTC",IFERROR(ROUND(I131/(1+J131),2),""),"")))</f>
        <v/>
      </c>
      <c r="M131" s="8">
        <f>IF(OR(L131="",J131=""),"",ROUND(L131*J131,2))</f>
        <v/>
      </c>
      <c r="N131" s="8">
        <f>IF(OR(M131="",K131=""),"",ROUND(M131*K131,2))</f>
        <v/>
      </c>
      <c r="O131" s="8">
        <f>IF(L131="","",ROUND(L131+M131,2))</f>
        <v/>
      </c>
      <c r="P131" s="8">
        <f>IF(I131="","",IF(H131="HT",ROUND(I131-L131,2),IF(H131="TTC",ROUND(I131-O131,2),"")))</f>
        <v/>
      </c>
      <c r="Q131" s="28" t="n"/>
      <c r="S131">
        <f>IFERROR('Paramètres'!D133,"")</f>
        <v/>
      </c>
      <c r="T131">
        <f>IFERROR('Paramètres'!F133,"")</f>
        <v/>
      </c>
      <c r="U131">
        <f>IFERROR('Paramètres'!E133,"")</f>
        <v/>
      </c>
      <c r="V131">
        <f>IFERROR('Paramètres'!G133,"")</f>
        <v/>
      </c>
      <c r="W131">
        <f>IFERROR('Paramètres'!H133,"")</f>
        <v/>
      </c>
    </row>
    <row r="132">
      <c r="A132" s="20" t="n"/>
      <c r="B132" s="36" t="n"/>
      <c r="C132" s="26" t="n"/>
      <c r="D132" s="20" t="n"/>
      <c r="E132" s="20" t="n"/>
      <c r="F132" s="20" t="n"/>
      <c r="G132" s="26" t="n"/>
      <c r="H132" s="26" t="n"/>
      <c r="I132" s="27" t="n"/>
      <c r="J132" s="22" t="n"/>
      <c r="K132" s="22" t="n"/>
      <c r="L132" s="10">
        <f>IF(I132="","",IF(H132="HT",ROUND(I132,2),IF(H132="TTC",IFERROR(ROUND(I132/(1+J132),2),""),"")))</f>
        <v/>
      </c>
      <c r="M132" s="10">
        <f>IF(OR(L132="",J132=""),"",ROUND(L132*J132,2))</f>
        <v/>
      </c>
      <c r="N132" s="10">
        <f>IF(OR(M132="",K132=""),"",ROUND(M132*K132,2))</f>
        <v/>
      </c>
      <c r="O132" s="10">
        <f>IF(L132="","",ROUND(L132+M132,2))</f>
        <v/>
      </c>
      <c r="P132" s="10">
        <f>IF(I132="","",IF(H132="HT",ROUND(I132-L132,2),IF(H132="TTC",ROUND(I132-O132,2),"")))</f>
        <v/>
      </c>
      <c r="Q132" s="28" t="n"/>
      <c r="S132">
        <f>IFERROR('Paramètres'!D134,"")</f>
        <v/>
      </c>
      <c r="T132">
        <f>IFERROR('Paramètres'!F134,"")</f>
        <v/>
      </c>
      <c r="U132">
        <f>IFERROR('Paramètres'!E134,"")</f>
        <v/>
      </c>
      <c r="V132">
        <f>IFERROR('Paramètres'!G134,"")</f>
        <v/>
      </c>
      <c r="W132">
        <f>IFERROR('Paramètres'!H134,"")</f>
        <v/>
      </c>
    </row>
    <row r="133">
      <c r="A133" s="20" t="n"/>
      <c r="B133" s="36" t="n"/>
      <c r="C133" s="26" t="n"/>
      <c r="D133" s="20" t="n"/>
      <c r="E133" s="20" t="n"/>
      <c r="F133" s="20" t="n"/>
      <c r="G133" s="26" t="n"/>
      <c r="H133" s="26" t="n"/>
      <c r="I133" s="27" t="n"/>
      <c r="J133" s="22" t="n"/>
      <c r="K133" s="22" t="n"/>
      <c r="L133" s="8">
        <f>IF(I133="","",IF(H133="HT",ROUND(I133,2),IF(H133="TTC",IFERROR(ROUND(I133/(1+J133),2),""),"")))</f>
        <v/>
      </c>
      <c r="M133" s="8">
        <f>IF(OR(L133="",J133=""),"",ROUND(L133*J133,2))</f>
        <v/>
      </c>
      <c r="N133" s="8">
        <f>IF(OR(M133="",K133=""),"",ROUND(M133*K133,2))</f>
        <v/>
      </c>
      <c r="O133" s="8">
        <f>IF(L133="","",ROUND(L133+M133,2))</f>
        <v/>
      </c>
      <c r="P133" s="8">
        <f>IF(I133="","",IF(H133="HT",ROUND(I133-L133,2),IF(H133="TTC",ROUND(I133-O133,2),"")))</f>
        <v/>
      </c>
      <c r="Q133" s="28" t="n"/>
      <c r="S133">
        <f>IFERROR('Paramètres'!D135,"")</f>
        <v/>
      </c>
      <c r="T133">
        <f>IFERROR('Paramètres'!F135,"")</f>
        <v/>
      </c>
      <c r="U133">
        <f>IFERROR('Paramètres'!E135,"")</f>
        <v/>
      </c>
      <c r="V133">
        <f>IFERROR('Paramètres'!G135,"")</f>
        <v/>
      </c>
      <c r="W133">
        <f>IFERROR('Paramètres'!H135,"")</f>
        <v/>
      </c>
    </row>
    <row r="134">
      <c r="A134" s="20" t="n"/>
      <c r="B134" s="36" t="n"/>
      <c r="C134" s="26" t="n"/>
      <c r="D134" s="20" t="n"/>
      <c r="E134" s="20" t="n"/>
      <c r="F134" s="20" t="n"/>
      <c r="G134" s="26" t="n"/>
      <c r="H134" s="26" t="n"/>
      <c r="I134" s="27" t="n"/>
      <c r="J134" s="22" t="n"/>
      <c r="K134" s="22" t="n"/>
      <c r="L134" s="10">
        <f>IF(I134="","",IF(H134="HT",ROUND(I134,2),IF(H134="TTC",IFERROR(ROUND(I134/(1+J134),2),""),"")))</f>
        <v/>
      </c>
      <c r="M134" s="10">
        <f>IF(OR(L134="",J134=""),"",ROUND(L134*J134,2))</f>
        <v/>
      </c>
      <c r="N134" s="10">
        <f>IF(OR(M134="",K134=""),"",ROUND(M134*K134,2))</f>
        <v/>
      </c>
      <c r="O134" s="10">
        <f>IF(L134="","",ROUND(L134+M134,2))</f>
        <v/>
      </c>
      <c r="P134" s="10">
        <f>IF(I134="","",IF(H134="HT",ROUND(I134-L134,2),IF(H134="TTC",ROUND(I134-O134,2),"")))</f>
        <v/>
      </c>
      <c r="Q134" s="28" t="n"/>
      <c r="S134">
        <f>IFERROR('Paramètres'!D136,"")</f>
        <v/>
      </c>
      <c r="T134">
        <f>IFERROR('Paramètres'!F136,"")</f>
        <v/>
      </c>
      <c r="U134">
        <f>IFERROR('Paramètres'!E136,"")</f>
        <v/>
      </c>
      <c r="V134">
        <f>IFERROR('Paramètres'!G136,"")</f>
        <v/>
      </c>
      <c r="W134">
        <f>IFERROR('Paramètres'!H136,"")</f>
        <v/>
      </c>
    </row>
    <row r="135">
      <c r="A135" s="20" t="n"/>
      <c r="B135" s="36" t="n"/>
      <c r="C135" s="26" t="n"/>
      <c r="D135" s="20" t="n"/>
      <c r="E135" s="20" t="n"/>
      <c r="F135" s="20" t="n"/>
      <c r="G135" s="26" t="n"/>
      <c r="H135" s="26" t="n"/>
      <c r="I135" s="27" t="n"/>
      <c r="J135" s="22" t="n"/>
      <c r="K135" s="22" t="n"/>
      <c r="L135" s="8">
        <f>IF(I135="","",IF(H135="HT",ROUND(I135,2),IF(H135="TTC",IFERROR(ROUND(I135/(1+J135),2),""),"")))</f>
        <v/>
      </c>
      <c r="M135" s="8">
        <f>IF(OR(L135="",J135=""),"",ROUND(L135*J135,2))</f>
        <v/>
      </c>
      <c r="N135" s="8">
        <f>IF(OR(M135="",K135=""),"",ROUND(M135*K135,2))</f>
        <v/>
      </c>
      <c r="O135" s="8">
        <f>IF(L135="","",ROUND(L135+M135,2))</f>
        <v/>
      </c>
      <c r="P135" s="8">
        <f>IF(I135="","",IF(H135="HT",ROUND(I135-L135,2),IF(H135="TTC",ROUND(I135-O135,2),"")))</f>
        <v/>
      </c>
      <c r="Q135" s="28" t="n"/>
      <c r="S135">
        <f>IFERROR('Paramètres'!D137,"")</f>
        <v/>
      </c>
      <c r="T135">
        <f>IFERROR('Paramètres'!F137,"")</f>
        <v/>
      </c>
      <c r="U135">
        <f>IFERROR('Paramètres'!E137,"")</f>
        <v/>
      </c>
      <c r="V135">
        <f>IFERROR('Paramètres'!G137,"")</f>
        <v/>
      </c>
      <c r="W135">
        <f>IFERROR('Paramètres'!H137,"")</f>
        <v/>
      </c>
    </row>
    <row r="136">
      <c r="A136" s="20" t="n"/>
      <c r="B136" s="36" t="n"/>
      <c r="C136" s="26" t="n"/>
      <c r="D136" s="20" t="n"/>
      <c r="E136" s="20" t="n"/>
      <c r="F136" s="20" t="n"/>
      <c r="G136" s="26" t="n"/>
      <c r="H136" s="26" t="n"/>
      <c r="I136" s="27" t="n"/>
      <c r="J136" s="22" t="n"/>
      <c r="K136" s="22" t="n"/>
      <c r="L136" s="10">
        <f>IF(I136="","",IF(H136="HT",ROUND(I136,2),IF(H136="TTC",IFERROR(ROUND(I136/(1+J136),2),""),"")))</f>
        <v/>
      </c>
      <c r="M136" s="10">
        <f>IF(OR(L136="",J136=""),"",ROUND(L136*J136,2))</f>
        <v/>
      </c>
      <c r="N136" s="10">
        <f>IF(OR(M136="",K136=""),"",ROUND(M136*K136,2))</f>
        <v/>
      </c>
      <c r="O136" s="10">
        <f>IF(L136="","",ROUND(L136+M136,2))</f>
        <v/>
      </c>
      <c r="P136" s="10">
        <f>IF(I136="","",IF(H136="HT",ROUND(I136-L136,2),IF(H136="TTC",ROUND(I136-O136,2),"")))</f>
        <v/>
      </c>
      <c r="Q136" s="28" t="n"/>
      <c r="S136">
        <f>IFERROR('Paramètres'!D138,"")</f>
        <v/>
      </c>
      <c r="T136">
        <f>IFERROR('Paramètres'!F138,"")</f>
        <v/>
      </c>
      <c r="U136">
        <f>IFERROR('Paramètres'!E138,"")</f>
        <v/>
      </c>
      <c r="V136">
        <f>IFERROR('Paramètres'!G138,"")</f>
        <v/>
      </c>
      <c r="W136">
        <f>IFERROR('Paramètres'!H138,"")</f>
        <v/>
      </c>
    </row>
    <row r="137">
      <c r="A137" s="20" t="n"/>
      <c r="B137" s="36" t="n"/>
      <c r="C137" s="26" t="n"/>
      <c r="D137" s="20" t="n"/>
      <c r="E137" s="20" t="n"/>
      <c r="F137" s="20" t="n"/>
      <c r="G137" s="26" t="n"/>
      <c r="H137" s="26" t="n"/>
      <c r="I137" s="27" t="n"/>
      <c r="J137" s="22" t="n"/>
      <c r="K137" s="22" t="n"/>
      <c r="L137" s="8">
        <f>IF(I137="","",IF(H137="HT",ROUND(I137,2),IF(H137="TTC",IFERROR(ROUND(I137/(1+J137),2),""),"")))</f>
        <v/>
      </c>
      <c r="M137" s="8">
        <f>IF(OR(L137="",J137=""),"",ROUND(L137*J137,2))</f>
        <v/>
      </c>
      <c r="N137" s="8">
        <f>IF(OR(M137="",K137=""),"",ROUND(M137*K137,2))</f>
        <v/>
      </c>
      <c r="O137" s="8">
        <f>IF(L137="","",ROUND(L137+M137,2))</f>
        <v/>
      </c>
      <c r="P137" s="8">
        <f>IF(I137="","",IF(H137="HT",ROUND(I137-L137,2),IF(H137="TTC",ROUND(I137-O137,2),"")))</f>
        <v/>
      </c>
      <c r="Q137" s="28" t="n"/>
      <c r="S137">
        <f>IFERROR('Paramètres'!D139,"")</f>
        <v/>
      </c>
      <c r="T137">
        <f>IFERROR('Paramètres'!F139,"")</f>
        <v/>
      </c>
      <c r="U137">
        <f>IFERROR('Paramètres'!E139,"")</f>
        <v/>
      </c>
      <c r="V137">
        <f>IFERROR('Paramètres'!G139,"")</f>
        <v/>
      </c>
      <c r="W137">
        <f>IFERROR('Paramètres'!H139,"")</f>
        <v/>
      </c>
    </row>
    <row r="138">
      <c r="A138" s="20" t="n"/>
      <c r="B138" s="36" t="n"/>
      <c r="C138" s="26" t="n"/>
      <c r="D138" s="20" t="n"/>
      <c r="E138" s="20" t="n"/>
      <c r="F138" s="20" t="n"/>
      <c r="G138" s="26" t="n"/>
      <c r="H138" s="26" t="n"/>
      <c r="I138" s="27" t="n"/>
      <c r="J138" s="22" t="n"/>
      <c r="K138" s="22" t="n"/>
      <c r="L138" s="10">
        <f>IF(I138="","",IF(H138="HT",ROUND(I138,2),IF(H138="TTC",IFERROR(ROUND(I138/(1+J138),2),""),"")))</f>
        <v/>
      </c>
      <c r="M138" s="10">
        <f>IF(OR(L138="",J138=""),"",ROUND(L138*J138,2))</f>
        <v/>
      </c>
      <c r="N138" s="10">
        <f>IF(OR(M138="",K138=""),"",ROUND(M138*K138,2))</f>
        <v/>
      </c>
      <c r="O138" s="10">
        <f>IF(L138="","",ROUND(L138+M138,2))</f>
        <v/>
      </c>
      <c r="P138" s="10">
        <f>IF(I138="","",IF(H138="HT",ROUND(I138-L138,2),IF(H138="TTC",ROUND(I138-O138,2),"")))</f>
        <v/>
      </c>
      <c r="Q138" s="28" t="n"/>
      <c r="S138">
        <f>IFERROR('Paramètres'!D140,"")</f>
        <v/>
      </c>
      <c r="T138">
        <f>IFERROR('Paramètres'!F140,"")</f>
        <v/>
      </c>
      <c r="U138">
        <f>IFERROR('Paramètres'!E140,"")</f>
        <v/>
      </c>
      <c r="V138">
        <f>IFERROR('Paramètres'!G140,"")</f>
        <v/>
      </c>
      <c r="W138">
        <f>IFERROR('Paramètres'!H140,"")</f>
        <v/>
      </c>
    </row>
    <row r="139">
      <c r="A139" s="20" t="n"/>
      <c r="B139" s="36" t="n"/>
      <c r="C139" s="26" t="n"/>
      <c r="D139" s="20" t="n"/>
      <c r="E139" s="20" t="n"/>
      <c r="F139" s="20" t="n"/>
      <c r="G139" s="26" t="n"/>
      <c r="H139" s="26" t="n"/>
      <c r="I139" s="27" t="n"/>
      <c r="J139" s="22" t="n"/>
      <c r="K139" s="22" t="n"/>
      <c r="L139" s="8">
        <f>IF(I139="","",IF(H139="HT",ROUND(I139,2),IF(H139="TTC",IFERROR(ROUND(I139/(1+J139),2),""),"")))</f>
        <v/>
      </c>
      <c r="M139" s="8">
        <f>IF(OR(L139="",J139=""),"",ROUND(L139*J139,2))</f>
        <v/>
      </c>
      <c r="N139" s="8">
        <f>IF(OR(M139="",K139=""),"",ROUND(M139*K139,2))</f>
        <v/>
      </c>
      <c r="O139" s="8">
        <f>IF(L139="","",ROUND(L139+M139,2))</f>
        <v/>
      </c>
      <c r="P139" s="8">
        <f>IF(I139="","",IF(H139="HT",ROUND(I139-L139,2),IF(H139="TTC",ROUND(I139-O139,2),"")))</f>
        <v/>
      </c>
      <c r="Q139" s="28" t="n"/>
      <c r="S139">
        <f>IFERROR('Paramètres'!D141,"")</f>
        <v/>
      </c>
      <c r="T139">
        <f>IFERROR('Paramètres'!F141,"")</f>
        <v/>
      </c>
      <c r="U139">
        <f>IFERROR('Paramètres'!E141,"")</f>
        <v/>
      </c>
      <c r="V139">
        <f>IFERROR('Paramètres'!G141,"")</f>
        <v/>
      </c>
      <c r="W139">
        <f>IFERROR('Paramètres'!H141,"")</f>
        <v/>
      </c>
    </row>
    <row r="140">
      <c r="A140" s="20" t="n"/>
      <c r="B140" s="36" t="n"/>
      <c r="C140" s="26" t="n"/>
      <c r="D140" s="20" t="n"/>
      <c r="E140" s="20" t="n"/>
      <c r="F140" s="20" t="n"/>
      <c r="G140" s="26" t="n"/>
      <c r="H140" s="26" t="n"/>
      <c r="I140" s="27" t="n"/>
      <c r="J140" s="22" t="n"/>
      <c r="K140" s="22" t="n"/>
      <c r="L140" s="10">
        <f>IF(I140="","",IF(H140="HT",ROUND(I140,2),IF(H140="TTC",IFERROR(ROUND(I140/(1+J140),2),""),"")))</f>
        <v/>
      </c>
      <c r="M140" s="10">
        <f>IF(OR(L140="",J140=""),"",ROUND(L140*J140,2))</f>
        <v/>
      </c>
      <c r="N140" s="10">
        <f>IF(OR(M140="",K140=""),"",ROUND(M140*K140,2))</f>
        <v/>
      </c>
      <c r="O140" s="10">
        <f>IF(L140="","",ROUND(L140+M140,2))</f>
        <v/>
      </c>
      <c r="P140" s="10">
        <f>IF(I140="","",IF(H140="HT",ROUND(I140-L140,2),IF(H140="TTC",ROUND(I140-O140,2),"")))</f>
        <v/>
      </c>
      <c r="Q140" s="28" t="n"/>
      <c r="S140">
        <f>IFERROR('Paramètres'!D142,"")</f>
        <v/>
      </c>
      <c r="T140">
        <f>IFERROR('Paramètres'!F142,"")</f>
        <v/>
      </c>
      <c r="U140">
        <f>IFERROR('Paramètres'!E142,"")</f>
        <v/>
      </c>
      <c r="V140">
        <f>IFERROR('Paramètres'!G142,"")</f>
        <v/>
      </c>
      <c r="W140">
        <f>IFERROR('Paramètres'!H142,"")</f>
        <v/>
      </c>
    </row>
    <row r="141">
      <c r="A141" s="20" t="n"/>
      <c r="B141" s="36" t="n"/>
      <c r="C141" s="26" t="n"/>
      <c r="D141" s="20" t="n"/>
      <c r="E141" s="20" t="n"/>
      <c r="F141" s="20" t="n"/>
      <c r="G141" s="26" t="n"/>
      <c r="H141" s="26" t="n"/>
      <c r="I141" s="27" t="n"/>
      <c r="J141" s="22" t="n"/>
      <c r="K141" s="22" t="n"/>
      <c r="L141" s="8">
        <f>IF(I141="","",IF(H141="HT",ROUND(I141,2),IF(H141="TTC",IFERROR(ROUND(I141/(1+J141),2),""),"")))</f>
        <v/>
      </c>
      <c r="M141" s="8">
        <f>IF(OR(L141="",J141=""),"",ROUND(L141*J141,2))</f>
        <v/>
      </c>
      <c r="N141" s="8">
        <f>IF(OR(M141="",K141=""),"",ROUND(M141*K141,2))</f>
        <v/>
      </c>
      <c r="O141" s="8">
        <f>IF(L141="","",ROUND(L141+M141,2))</f>
        <v/>
      </c>
      <c r="P141" s="8">
        <f>IF(I141="","",IF(H141="HT",ROUND(I141-L141,2),IF(H141="TTC",ROUND(I141-O141,2),"")))</f>
        <v/>
      </c>
      <c r="Q141" s="28" t="n"/>
      <c r="S141">
        <f>IFERROR('Paramètres'!D143,"")</f>
        <v/>
      </c>
      <c r="T141">
        <f>IFERROR('Paramètres'!F143,"")</f>
        <v/>
      </c>
      <c r="U141">
        <f>IFERROR('Paramètres'!E143,"")</f>
        <v/>
      </c>
      <c r="V141">
        <f>IFERROR('Paramètres'!G143,"")</f>
        <v/>
      </c>
      <c r="W141">
        <f>IFERROR('Paramètres'!H143,"")</f>
        <v/>
      </c>
    </row>
    <row r="142">
      <c r="A142" s="20" t="n"/>
      <c r="B142" s="36" t="n"/>
      <c r="C142" s="26" t="n"/>
      <c r="D142" s="20" t="n"/>
      <c r="E142" s="20" t="n"/>
      <c r="F142" s="20" t="n"/>
      <c r="G142" s="26" t="n"/>
      <c r="H142" s="26" t="n"/>
      <c r="I142" s="27" t="n"/>
      <c r="J142" s="22" t="n"/>
      <c r="K142" s="22" t="n"/>
      <c r="L142" s="10">
        <f>IF(I142="","",IF(H142="HT",ROUND(I142,2),IF(H142="TTC",IFERROR(ROUND(I142/(1+J142),2),""),"")))</f>
        <v/>
      </c>
      <c r="M142" s="10">
        <f>IF(OR(L142="",J142=""),"",ROUND(L142*J142,2))</f>
        <v/>
      </c>
      <c r="N142" s="10">
        <f>IF(OR(M142="",K142=""),"",ROUND(M142*K142,2))</f>
        <v/>
      </c>
      <c r="O142" s="10">
        <f>IF(L142="","",ROUND(L142+M142,2))</f>
        <v/>
      </c>
      <c r="P142" s="10">
        <f>IF(I142="","",IF(H142="HT",ROUND(I142-L142,2),IF(H142="TTC",ROUND(I142-O142,2),"")))</f>
        <v/>
      </c>
      <c r="Q142" s="28" t="n"/>
      <c r="S142">
        <f>IFERROR('Paramètres'!D144,"")</f>
        <v/>
      </c>
      <c r="T142">
        <f>IFERROR('Paramètres'!F144,"")</f>
        <v/>
      </c>
      <c r="U142">
        <f>IFERROR('Paramètres'!E144,"")</f>
        <v/>
      </c>
      <c r="V142">
        <f>IFERROR('Paramètres'!G144,"")</f>
        <v/>
      </c>
      <c r="W142">
        <f>IFERROR('Paramètres'!H144,"")</f>
        <v/>
      </c>
    </row>
    <row r="143">
      <c r="A143" s="20" t="n"/>
      <c r="B143" s="36" t="n"/>
      <c r="C143" s="26" t="n"/>
      <c r="D143" s="20" t="n"/>
      <c r="E143" s="20" t="n"/>
      <c r="F143" s="20" t="n"/>
      <c r="G143" s="26" t="n"/>
      <c r="H143" s="26" t="n"/>
      <c r="I143" s="27" t="n"/>
      <c r="J143" s="22" t="n"/>
      <c r="K143" s="22" t="n"/>
      <c r="L143" s="8">
        <f>IF(I143="","",IF(H143="HT",ROUND(I143,2),IF(H143="TTC",IFERROR(ROUND(I143/(1+J143),2),""),"")))</f>
        <v/>
      </c>
      <c r="M143" s="8">
        <f>IF(OR(L143="",J143=""),"",ROUND(L143*J143,2))</f>
        <v/>
      </c>
      <c r="N143" s="8">
        <f>IF(OR(M143="",K143=""),"",ROUND(M143*K143,2))</f>
        <v/>
      </c>
      <c r="O143" s="8">
        <f>IF(L143="","",ROUND(L143+M143,2))</f>
        <v/>
      </c>
      <c r="P143" s="8">
        <f>IF(I143="","",IF(H143="HT",ROUND(I143-L143,2),IF(H143="TTC",ROUND(I143-O143,2),"")))</f>
        <v/>
      </c>
      <c r="Q143" s="28" t="n"/>
      <c r="S143">
        <f>IFERROR('Paramètres'!D145,"")</f>
        <v/>
      </c>
      <c r="T143">
        <f>IFERROR('Paramètres'!F145,"")</f>
        <v/>
      </c>
      <c r="U143">
        <f>IFERROR('Paramètres'!E145,"")</f>
        <v/>
      </c>
      <c r="V143">
        <f>IFERROR('Paramètres'!G145,"")</f>
        <v/>
      </c>
      <c r="W143">
        <f>IFERROR('Paramètres'!H145,"")</f>
        <v/>
      </c>
    </row>
    <row r="144">
      <c r="A144" s="20" t="n"/>
      <c r="B144" s="36" t="n"/>
      <c r="C144" s="26" t="n"/>
      <c r="D144" s="20" t="n"/>
      <c r="E144" s="20" t="n"/>
      <c r="F144" s="20" t="n"/>
      <c r="G144" s="26" t="n"/>
      <c r="H144" s="26" t="n"/>
      <c r="I144" s="27" t="n"/>
      <c r="J144" s="22" t="n"/>
      <c r="K144" s="22" t="n"/>
      <c r="L144" s="10">
        <f>IF(I144="","",IF(H144="HT",ROUND(I144,2),IF(H144="TTC",IFERROR(ROUND(I144/(1+J144),2),""),"")))</f>
        <v/>
      </c>
      <c r="M144" s="10">
        <f>IF(OR(L144="",J144=""),"",ROUND(L144*J144,2))</f>
        <v/>
      </c>
      <c r="N144" s="10">
        <f>IF(OR(M144="",K144=""),"",ROUND(M144*K144,2))</f>
        <v/>
      </c>
      <c r="O144" s="10">
        <f>IF(L144="","",ROUND(L144+M144,2))</f>
        <v/>
      </c>
      <c r="P144" s="10">
        <f>IF(I144="","",IF(H144="HT",ROUND(I144-L144,2),IF(H144="TTC",ROUND(I144-O144,2),"")))</f>
        <v/>
      </c>
      <c r="Q144" s="28" t="n"/>
      <c r="S144">
        <f>IFERROR('Paramètres'!D146,"")</f>
        <v/>
      </c>
      <c r="T144">
        <f>IFERROR('Paramètres'!F146,"")</f>
        <v/>
      </c>
      <c r="U144">
        <f>IFERROR('Paramètres'!E146,"")</f>
        <v/>
      </c>
      <c r="V144">
        <f>IFERROR('Paramètres'!G146,"")</f>
        <v/>
      </c>
      <c r="W144">
        <f>IFERROR('Paramètres'!H146,"")</f>
        <v/>
      </c>
    </row>
    <row r="145">
      <c r="A145" s="20" t="n"/>
      <c r="B145" s="36" t="n"/>
      <c r="C145" s="26" t="n"/>
      <c r="D145" s="20" t="n"/>
      <c r="E145" s="20" t="n"/>
      <c r="F145" s="20" t="n"/>
      <c r="G145" s="26" t="n"/>
      <c r="H145" s="26" t="n"/>
      <c r="I145" s="27" t="n"/>
      <c r="J145" s="22" t="n"/>
      <c r="K145" s="22" t="n"/>
      <c r="L145" s="8">
        <f>IF(I145="","",IF(H145="HT",ROUND(I145,2),IF(H145="TTC",IFERROR(ROUND(I145/(1+J145),2),""),"")))</f>
        <v/>
      </c>
      <c r="M145" s="8">
        <f>IF(OR(L145="",J145=""),"",ROUND(L145*J145,2))</f>
        <v/>
      </c>
      <c r="N145" s="8">
        <f>IF(OR(M145="",K145=""),"",ROUND(M145*K145,2))</f>
        <v/>
      </c>
      <c r="O145" s="8">
        <f>IF(L145="","",ROUND(L145+M145,2))</f>
        <v/>
      </c>
      <c r="P145" s="8">
        <f>IF(I145="","",IF(H145="HT",ROUND(I145-L145,2),IF(H145="TTC",ROUND(I145-O145,2),"")))</f>
        <v/>
      </c>
      <c r="Q145" s="28" t="n"/>
      <c r="S145">
        <f>IFERROR('Paramètres'!D147,"")</f>
        <v/>
      </c>
      <c r="T145">
        <f>IFERROR('Paramètres'!F147,"")</f>
        <v/>
      </c>
      <c r="U145">
        <f>IFERROR('Paramètres'!E147,"")</f>
        <v/>
      </c>
      <c r="V145">
        <f>IFERROR('Paramètres'!G147,"")</f>
        <v/>
      </c>
      <c r="W145">
        <f>IFERROR('Paramètres'!H147,"")</f>
        <v/>
      </c>
    </row>
    <row r="146">
      <c r="A146" s="20" t="n"/>
      <c r="B146" s="36" t="n"/>
      <c r="C146" s="26" t="n"/>
      <c r="D146" s="20" t="n"/>
      <c r="E146" s="20" t="n"/>
      <c r="F146" s="20" t="n"/>
      <c r="G146" s="26" t="n"/>
      <c r="H146" s="26" t="n"/>
      <c r="I146" s="27" t="n"/>
      <c r="J146" s="22" t="n"/>
      <c r="K146" s="22" t="n"/>
      <c r="L146" s="10">
        <f>IF(I146="","",IF(H146="HT",ROUND(I146,2),IF(H146="TTC",IFERROR(ROUND(I146/(1+J146),2),""),"")))</f>
        <v/>
      </c>
      <c r="M146" s="10">
        <f>IF(OR(L146="",J146=""),"",ROUND(L146*J146,2))</f>
        <v/>
      </c>
      <c r="N146" s="10">
        <f>IF(OR(M146="",K146=""),"",ROUND(M146*K146,2))</f>
        <v/>
      </c>
      <c r="O146" s="10">
        <f>IF(L146="","",ROUND(L146+M146,2))</f>
        <v/>
      </c>
      <c r="P146" s="10">
        <f>IF(I146="","",IF(H146="HT",ROUND(I146-L146,2),IF(H146="TTC",ROUND(I146-O146,2),"")))</f>
        <v/>
      </c>
      <c r="Q146" s="28" t="n"/>
      <c r="S146">
        <f>IFERROR('Paramètres'!D148,"")</f>
        <v/>
      </c>
      <c r="T146">
        <f>IFERROR('Paramètres'!F148,"")</f>
        <v/>
      </c>
      <c r="U146">
        <f>IFERROR('Paramètres'!E148,"")</f>
        <v/>
      </c>
      <c r="V146">
        <f>IFERROR('Paramètres'!G148,"")</f>
        <v/>
      </c>
      <c r="W146">
        <f>IFERROR('Paramètres'!H148,"")</f>
        <v/>
      </c>
    </row>
    <row r="147">
      <c r="A147" s="20" t="n"/>
      <c r="B147" s="36" t="n"/>
      <c r="C147" s="26" t="n"/>
      <c r="D147" s="20" t="n"/>
      <c r="E147" s="20" t="n"/>
      <c r="F147" s="20" t="n"/>
      <c r="G147" s="26" t="n"/>
      <c r="H147" s="26" t="n"/>
      <c r="I147" s="27" t="n"/>
      <c r="J147" s="22" t="n"/>
      <c r="K147" s="22" t="n"/>
      <c r="L147" s="8">
        <f>IF(I147="","",IF(H147="HT",ROUND(I147,2),IF(H147="TTC",IFERROR(ROUND(I147/(1+J147),2),""),"")))</f>
        <v/>
      </c>
      <c r="M147" s="8">
        <f>IF(OR(L147="",J147=""),"",ROUND(L147*J147,2))</f>
        <v/>
      </c>
      <c r="N147" s="8">
        <f>IF(OR(M147="",K147=""),"",ROUND(M147*K147,2))</f>
        <v/>
      </c>
      <c r="O147" s="8">
        <f>IF(L147="","",ROUND(L147+M147,2))</f>
        <v/>
      </c>
      <c r="P147" s="8">
        <f>IF(I147="","",IF(H147="HT",ROUND(I147-L147,2),IF(H147="TTC",ROUND(I147-O147,2),"")))</f>
        <v/>
      </c>
      <c r="Q147" s="28" t="n"/>
      <c r="S147">
        <f>IFERROR('Paramètres'!D149,"")</f>
        <v/>
      </c>
      <c r="T147">
        <f>IFERROR('Paramètres'!F149,"")</f>
        <v/>
      </c>
      <c r="U147">
        <f>IFERROR('Paramètres'!E149,"")</f>
        <v/>
      </c>
      <c r="V147">
        <f>IFERROR('Paramètres'!G149,"")</f>
        <v/>
      </c>
      <c r="W147">
        <f>IFERROR('Paramètres'!H149,"")</f>
        <v/>
      </c>
    </row>
    <row r="148">
      <c r="A148" s="20" t="n"/>
      <c r="B148" s="36" t="n"/>
      <c r="C148" s="26" t="n"/>
      <c r="D148" s="20" t="n"/>
      <c r="E148" s="20" t="n"/>
      <c r="F148" s="20" t="n"/>
      <c r="G148" s="26" t="n"/>
      <c r="H148" s="26" t="n"/>
      <c r="I148" s="27" t="n"/>
      <c r="J148" s="22" t="n"/>
      <c r="K148" s="22" t="n"/>
      <c r="L148" s="10">
        <f>IF(I148="","",IF(H148="HT",ROUND(I148,2),IF(H148="TTC",IFERROR(ROUND(I148/(1+J148),2),""),"")))</f>
        <v/>
      </c>
      <c r="M148" s="10">
        <f>IF(OR(L148="",J148=""),"",ROUND(L148*J148,2))</f>
        <v/>
      </c>
      <c r="N148" s="10">
        <f>IF(OR(M148="",K148=""),"",ROUND(M148*K148,2))</f>
        <v/>
      </c>
      <c r="O148" s="10">
        <f>IF(L148="","",ROUND(L148+M148,2))</f>
        <v/>
      </c>
      <c r="P148" s="10">
        <f>IF(I148="","",IF(H148="HT",ROUND(I148-L148,2),IF(H148="TTC",ROUND(I148-O148,2),"")))</f>
        <v/>
      </c>
      <c r="Q148" s="28" t="n"/>
      <c r="S148">
        <f>IFERROR('Paramètres'!D150,"")</f>
        <v/>
      </c>
      <c r="T148">
        <f>IFERROR('Paramètres'!F150,"")</f>
        <v/>
      </c>
      <c r="U148">
        <f>IFERROR('Paramètres'!E150,"")</f>
        <v/>
      </c>
      <c r="V148">
        <f>IFERROR('Paramètres'!G150,"")</f>
        <v/>
      </c>
      <c r="W148">
        <f>IFERROR('Paramètres'!H150,"")</f>
        <v/>
      </c>
    </row>
    <row r="149">
      <c r="A149" s="20" t="n"/>
      <c r="B149" s="36" t="n"/>
      <c r="C149" s="26" t="n"/>
      <c r="D149" s="20" t="n"/>
      <c r="E149" s="20" t="n"/>
      <c r="F149" s="20" t="n"/>
      <c r="G149" s="26" t="n"/>
      <c r="H149" s="26" t="n"/>
      <c r="I149" s="27" t="n"/>
      <c r="J149" s="22" t="n"/>
      <c r="K149" s="22" t="n"/>
      <c r="L149" s="8">
        <f>IF(I149="","",IF(H149="HT",ROUND(I149,2),IF(H149="TTC",IFERROR(ROUND(I149/(1+J149),2),""),"")))</f>
        <v/>
      </c>
      <c r="M149" s="8">
        <f>IF(OR(L149="",J149=""),"",ROUND(L149*J149,2))</f>
        <v/>
      </c>
      <c r="N149" s="8">
        <f>IF(OR(M149="",K149=""),"",ROUND(M149*K149,2))</f>
        <v/>
      </c>
      <c r="O149" s="8">
        <f>IF(L149="","",ROUND(L149+M149,2))</f>
        <v/>
      </c>
      <c r="P149" s="8">
        <f>IF(I149="","",IF(H149="HT",ROUND(I149-L149,2),IF(H149="TTC",ROUND(I149-O149,2),"")))</f>
        <v/>
      </c>
      <c r="Q149" s="28" t="n"/>
      <c r="S149">
        <f>IFERROR('Paramètres'!D151,"")</f>
        <v/>
      </c>
      <c r="T149">
        <f>IFERROR('Paramètres'!F151,"")</f>
        <v/>
      </c>
      <c r="U149">
        <f>IFERROR('Paramètres'!E151,"")</f>
        <v/>
      </c>
      <c r="V149">
        <f>IFERROR('Paramètres'!G151,"")</f>
        <v/>
      </c>
      <c r="W149">
        <f>IFERROR('Paramètres'!H151,"")</f>
        <v/>
      </c>
    </row>
    <row r="150">
      <c r="A150" s="20" t="n"/>
      <c r="B150" s="36" t="n"/>
      <c r="C150" s="26" t="n"/>
      <c r="D150" s="20" t="n"/>
      <c r="E150" s="20" t="n"/>
      <c r="F150" s="20" t="n"/>
      <c r="G150" s="26" t="n"/>
      <c r="H150" s="26" t="n"/>
      <c r="I150" s="27" t="n"/>
      <c r="J150" s="22" t="n"/>
      <c r="K150" s="22" t="n"/>
      <c r="L150" s="10">
        <f>IF(I150="","",IF(H150="HT",ROUND(I150,2),IF(H150="TTC",IFERROR(ROUND(I150/(1+J150),2),""),"")))</f>
        <v/>
      </c>
      <c r="M150" s="10">
        <f>IF(OR(L150="",J150=""),"",ROUND(L150*J150,2))</f>
        <v/>
      </c>
      <c r="N150" s="10">
        <f>IF(OR(M150="",K150=""),"",ROUND(M150*K150,2))</f>
        <v/>
      </c>
      <c r="O150" s="10">
        <f>IF(L150="","",ROUND(L150+M150,2))</f>
        <v/>
      </c>
      <c r="P150" s="10">
        <f>IF(I150="","",IF(H150="HT",ROUND(I150-L150,2),IF(H150="TTC",ROUND(I150-O150,2),"")))</f>
        <v/>
      </c>
      <c r="Q150" s="28" t="n"/>
      <c r="S150">
        <f>IFERROR('Paramètres'!D152,"")</f>
        <v/>
      </c>
      <c r="T150">
        <f>IFERROR('Paramètres'!F152,"")</f>
        <v/>
      </c>
      <c r="U150">
        <f>IFERROR('Paramètres'!E152,"")</f>
        <v/>
      </c>
      <c r="V150">
        <f>IFERROR('Paramètres'!G152,"")</f>
        <v/>
      </c>
      <c r="W150">
        <f>IFERROR('Paramètres'!H152,"")</f>
        <v/>
      </c>
    </row>
    <row r="151">
      <c r="A151" s="20" t="n"/>
      <c r="B151" s="36" t="n"/>
      <c r="C151" s="26" t="n"/>
      <c r="D151" s="20" t="n"/>
      <c r="E151" s="20" t="n"/>
      <c r="F151" s="20" t="n"/>
      <c r="G151" s="26" t="n"/>
      <c r="H151" s="26" t="n"/>
      <c r="I151" s="27" t="n"/>
      <c r="J151" s="22" t="n"/>
      <c r="K151" s="22" t="n"/>
      <c r="L151" s="8">
        <f>IF(I151="","",IF(H151="HT",ROUND(I151,2),IF(H151="TTC",IFERROR(ROUND(I151/(1+J151),2),""),"")))</f>
        <v/>
      </c>
      <c r="M151" s="8">
        <f>IF(OR(L151="",J151=""),"",ROUND(L151*J151,2))</f>
        <v/>
      </c>
      <c r="N151" s="8">
        <f>IF(OR(M151="",K151=""),"",ROUND(M151*K151,2))</f>
        <v/>
      </c>
      <c r="O151" s="8">
        <f>IF(L151="","",ROUND(L151+M151,2))</f>
        <v/>
      </c>
      <c r="P151" s="8">
        <f>IF(I151="","",IF(H151="HT",ROUND(I151-L151,2),IF(H151="TTC",ROUND(I151-O151,2),"")))</f>
        <v/>
      </c>
      <c r="Q151" s="28" t="n"/>
      <c r="S151">
        <f>IFERROR('Paramètres'!D153,"")</f>
        <v/>
      </c>
      <c r="T151">
        <f>IFERROR('Paramètres'!F153,"")</f>
        <v/>
      </c>
      <c r="U151">
        <f>IFERROR('Paramètres'!E153,"")</f>
        <v/>
      </c>
      <c r="V151">
        <f>IFERROR('Paramètres'!G153,"")</f>
        <v/>
      </c>
      <c r="W151">
        <f>IFERROR('Paramètres'!H153,"")</f>
        <v/>
      </c>
    </row>
  </sheetData>
  <autoFilter ref="A1:Q151"/>
  <conditionalFormatting sqref="H2:J151">
    <cfRule type="expression" priority="1" dxfId="0" stopIfTrue="1">
      <formula>AND($I2&lt;&gt;"",OR($H2="",$J2=""))</formula>
    </cfRule>
  </conditionalFormatting>
  <conditionalFormatting sqref="G2:G151">
    <cfRule type="expression" priority="2" dxfId="2" stopIfTrue="1">
      <formula>$G2="À vérifier"</formula>
    </cfRule>
  </conditionalFormatting>
  <conditionalFormatting sqref="B2:B151">
    <cfRule type="expression" priority="3" dxfId="3" stopIfTrue="1">
      <formula>AND($B2&lt;&gt;"",OR($B2&lt;$X$2,$B2&gt;$X$3))</formula>
    </cfRule>
  </conditionalFormatting>
  <conditionalFormatting sqref="P2:P151">
    <cfRule type="expression" priority="4" dxfId="0" stopIfTrue="1">
      <formula>AND($P2&lt;&gt;"",ABS($P2)&gt;$X$4)</formula>
    </cfRule>
  </conditionalFormatting>
  <conditionalFormatting sqref="A2:A151">
    <cfRule type="expression" priority="5" dxfId="4" stopIfTrue="1">
      <formula>AND($A2&lt;&gt;"",COUNTIF($A$2:$A$151,$A2)&gt;1)</formula>
    </cfRule>
  </conditionalFormatting>
  <dataValidations count="8">
    <dataValidation sqref="C2:C151" showDropDown="0" showInputMessage="1" showErrorMessage="1" allowBlank="0" errorTitle="Sens non valide" error="Choisissez Dépense ou Recette dans la liste." promptTitle="Sens financier" prompt="Choisissez le sens correspondant à la ligne." type="list">
      <formula1>$T$2:$T$3</formula1>
    </dataValidation>
    <dataValidation sqref="D2:D151" showDropDown="0" showInputMessage="0" showErrorMessage="1" allowBlank="0" errorTitle="Catégorie non valide" error="Choisissez une catégorie définie dans la feuille Paramètres." type="list">
      <formula1>$S$2:$S$11</formula1>
    </dataValidation>
    <dataValidation sqref="G2:G151" showDropDown="0" showInputMessage="0" showErrorMessage="1" allowBlank="0" errorTitle="Statut non valide" error="Choisissez un statut dans la liste." type="list">
      <formula1>$U$2:$U$4</formula1>
    </dataValidation>
    <dataValidation sqref="H2:H151" showDropDown="0" showInputMessage="0" showErrorMessage="1" allowBlank="0" errorTitle="Type non valide" error="Choisissez HT ou TTC." type="list">
      <formula1>$V$2:$V$3</formula1>
    </dataValidation>
    <dataValidation sqref="J2:J151" showDropDown="0" showInputMessage="0" showErrorMessage="1" allowBlank="0" errorTitle="Taux non valide" error="Choisissez un taux défini dans la feuille Paramètres." type="list">
      <formula1>$W$2:$W$5</formula1>
    </dataValidation>
    <dataValidation sqref="B2:B151" showDropDown="0" showInputMessage="0" showErrorMessage="1" allowBlank="0" errorTitle="Date non valide" error="Saisissez une date valide au format jj/mm/aaaa." type="date" operator="between">
      <formula1>DATE(2000,1,1)</formula1>
      <formula2>DATE(2100,12,31)</formula2>
    </dataValidation>
    <dataValidation sqref="I2:I151" showDropDown="0" showInputMessage="0" showErrorMessage="1" allowBlank="0" errorTitle="Montant non valide" error="Saisissez un montant supérieur ou égal à zéro." type="decimal" operator="greaterThanOrEqual">
      <formula1>0</formula1>
    </dataValidation>
    <dataValidation sqref="K2:K151" showDropDown="0" showInputMessage="0" showErrorMessage="1" allowBlank="0" errorTitle="Part non valide" error="Saisissez une part comprise entre 0,00 % et 100,00 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FFF0AE"/>
    <outlinePr summaryBelow="1" summaryRight="1"/>
    <pageSetUpPr/>
  </sheetPr>
  <dimension ref="A1:H2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4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Mode d’emploi — ventilation TVA</t>
        </is>
      </c>
    </row>
    <row r="2" ht="42" customHeight="1">
      <c r="A2" s="29" t="inlineStr">
        <is>
          <t>Objectif</t>
        </is>
      </c>
      <c r="B2" s="29" t="inlineStr">
        <is>
          <t>Ventiler manuellement les montants HT, la TVA calculée, la TVA retenue et le TTC par taux et par sens financier, puis repérer les lignes à examiner.</t>
        </is>
      </c>
    </row>
    <row r="3" ht="42" customHeight="1">
      <c r="A3" s="30" t="inlineStr">
        <is>
          <t>Ordre de saisie</t>
        </is>
      </c>
      <c r="B3" s="31" t="inlineStr">
        <is>
          <t>1. Vérifiez les paramètres. 2. Saisissez ou importez les lignes dans « Lignes TVA ». 3. Examinez les alertes. 4. Consultez la synthèse.</t>
        </is>
      </c>
    </row>
    <row r="4" ht="42" customHeight="1">
      <c r="A4" s="30" t="inlineStr">
        <is>
          <t>Cellules modifiables</t>
        </is>
      </c>
      <c r="B4" s="31" t="inlineStr">
        <is>
          <t>Les cellules jaune pâle accueillent les saisies et hypothèses modifiables. Les colonnes de calcul ne doivent pas être remplacées par des valeurs.</t>
        </is>
      </c>
    </row>
    <row r="5"/>
    <row r="6" ht="42" customHeight="1">
      <c r="A6" s="29" t="inlineStr">
        <is>
          <t>Définition des champs</t>
        </is>
      </c>
      <c r="B6" s="29" t="inlineStr">
        <is>
          <t>Champ</t>
        </is>
      </c>
    </row>
    <row r="7" ht="42" customHeight="1">
      <c r="A7" s="30" t="inlineStr">
        <is>
          <t>ID ligne</t>
        </is>
      </c>
      <c r="B7" s="31" t="inlineStr">
        <is>
          <t>Identifiant interne libre. Il doit être unique pour éviter une alerte de doublon.</t>
        </is>
      </c>
    </row>
    <row r="8" ht="42" customHeight="1">
      <c r="A8" s="30" t="inlineStr">
        <is>
          <t>Date de pièce</t>
        </is>
      </c>
      <c r="B8" s="31" t="inlineStr">
        <is>
          <t>Date portée par la pièce, saisie au format jj/mm/aaaa. Une date hors période est signalée.</t>
        </is>
      </c>
    </row>
    <row r="9" ht="42" customHeight="1">
      <c r="A9" s="30" t="inlineStr">
        <is>
          <t>Sens</t>
        </is>
      </c>
      <c r="B9" s="31" t="inlineStr">
        <is>
          <t>Dépense ou Recette. Les montants restent positifs ; le sens assure la séparation financière.</t>
        </is>
      </c>
    </row>
    <row r="10" ht="42" customHeight="1">
      <c r="A10" s="30" t="inlineStr">
        <is>
          <t>Catégorie</t>
        </is>
      </c>
      <c r="B10" s="31" t="inlineStr">
        <is>
          <t>Classement interne choisi dans la liste modifiable de la feuille Paramètres.</t>
        </is>
      </c>
    </row>
    <row r="11" ht="42" customHeight="1">
      <c r="A11" s="30" t="inlineStr">
        <is>
          <t>Statut</t>
        </is>
      </c>
      <c r="B11" s="31" t="inlineStr">
        <is>
          <t>« À vérifier », « Validé » ou « Écarté ». Le statut ne vaut pas validation fiscale.</t>
        </is>
      </c>
    </row>
    <row r="12" ht="42" customHeight="1">
      <c r="A12" s="30" t="inlineStr">
        <is>
          <t>Type de montant</t>
        </is>
      </c>
      <c r="B12" s="31" t="inlineStr">
        <is>
          <t>Indique si le montant saisi est hors taxes (HT) ou toutes taxes comprises (TTC).</t>
        </is>
      </c>
    </row>
    <row r="13" ht="42" customHeight="1">
      <c r="A13" s="30" t="inlineStr">
        <is>
          <t>Montant saisi</t>
        </is>
      </c>
      <c r="B13" s="31" t="inlineStr">
        <is>
          <t>Montant positif provenant de la pièce examinée, selon le type HT ou TTC choisi.</t>
        </is>
      </c>
    </row>
    <row r="14" ht="42" customHeight="1">
      <c r="A14" s="30" t="inlineStr">
        <is>
          <t>Taux TVA</t>
        </is>
      </c>
      <c r="B14" s="31" t="inlineStr">
        <is>
          <t>Taux sélectionné manuellement dans la liste des paramètres, sans affectation automatique.</t>
        </is>
      </c>
    </row>
    <row r="15" ht="42" customHeight="1">
      <c r="A15" s="30" t="inlineStr">
        <is>
          <t>Part de TVA retenue</t>
        </is>
      </c>
      <c r="B15" s="31" t="inlineStr">
        <is>
          <t>Part choisie manuellement entre 0,00 % et 100,00 %. Elle est appliquée à la TVA calculée.</t>
        </is>
      </c>
    </row>
    <row r="16" ht="42" customHeight="1">
      <c r="A16" s="30" t="inlineStr">
        <is>
          <t>Écart</t>
        </is>
      </c>
      <c r="B16" s="31" t="inlineStr">
        <is>
          <t>Différence entre le montant saisi et le montant recalculé correspondant au type choisi.</t>
        </is>
      </c>
    </row>
    <row r="17"/>
    <row r="18" ht="42" customHeight="1">
      <c r="A18" s="29" t="inlineStr">
        <is>
          <t>Légende des alertes</t>
        </is>
      </c>
      <c r="B18" s="29" t="inlineStr">
        <is>
          <t>Couleur et signification</t>
        </is>
      </c>
    </row>
    <row r="19" ht="42" customHeight="1">
      <c r="A19" s="29" t="inlineStr">
        <is>
          <t>Rouge</t>
        </is>
      </c>
      <c r="B19" s="31" t="inlineStr">
        <is>
          <t>Montant présent avec type ou taux absent, ou écart supérieur à la tolérance modifiable.</t>
        </is>
      </c>
    </row>
    <row r="20" ht="42" customHeight="1">
      <c r="A20" s="32" t="inlineStr">
        <is>
          <t>Orange</t>
        </is>
      </c>
      <c r="B20" s="31" t="inlineStr">
        <is>
          <t>Statut « À vérifier ».</t>
        </is>
      </c>
    </row>
    <row r="21" ht="42" customHeight="1">
      <c r="A21" s="33" t="inlineStr">
        <is>
          <t>Jaune</t>
        </is>
      </c>
      <c r="B21" s="31" t="inlineStr">
        <is>
          <t>Date de pièce située avant le début ou après la fin de l’événement.</t>
        </is>
      </c>
    </row>
    <row r="22" ht="42" customHeight="1">
      <c r="A22" s="34" t="inlineStr">
        <is>
          <t>Violet</t>
        </is>
      </c>
      <c r="B22" s="31" t="inlineStr">
        <is>
          <t>ID ligne présent plusieurs fois dans la plage préparée.</t>
        </is>
      </c>
    </row>
    <row r="23"/>
    <row r="24" ht="42" customHeight="1">
      <c r="A24" s="29" t="inlineStr">
        <is>
          <t>Contrôle des exemples</t>
        </is>
      </c>
      <c r="B24" s="29" t="inlineStr">
        <is>
          <t>Dix exemples manifestement fictifs sont fournis. Contrôlez les formules, formats en euros, listes, alertes et totaux avant de les supprimer ou de les remplacer.</t>
        </is>
      </c>
    </row>
    <row r="25"/>
    <row r="26" ht="42" customHeight="1">
      <c r="A26" s="29" t="inlineStr">
        <is>
          <t>Limites du fichier</t>
        </is>
      </c>
      <c r="B26" s="29" t="inlineStr">
        <is>
          <t>Ce classeur facilite un contrôle interne. Il ne constitue ni une déclaration, ni une facture, ni un document officiel, ni un avis juridique ou fiscal.</t>
        </is>
      </c>
    </row>
    <row r="27" ht="42" customHeight="1">
      <c r="A27" s="30" t="inlineStr">
        <is>
          <t>Responsabilité de saisie</t>
        </is>
      </c>
      <c r="B27" s="31" t="inlineStr">
        <is>
          <t>Le choix du taux, du sens, du type de montant et de la part de TVA retenue reste à valider par l’utilisateur à partir des pièces et du contexte de l’événement.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Outil interne fictif</dc:creator>
  <dc:title xmlns:dc="http://purl.org/dc/elements/1.1/">Ventilation TVA d’un événement professionnel fictif</dc:title>
  <dc:description xmlns:dc="http://purl.org/dc/elements/1.1/">Classeur d’aide à la ventilation manuelle de la TVA. Ne constitue ni une déclaration, ni une facture, ni un avis fiscal ou juridique.</dc:description>
  <dc:subject xmlns:dc="http://purl.org/dc/elements/1.1/">Préparation d’un contrôle interne des montants HT, TVA et TTC</dc:subject>
  <dcterms:created xmlns:dcterms="http://purl.org/dc/terms/" xmlns:xsi="http://www.w3.org/2001/XMLSchema-instance" xsi:type="dcterms:W3CDTF">2026-09-09T00:54:49Z</dcterms:created>
  <dcterms:modified xmlns:dcterms="http://purl.org/dc/terms/" xmlns:xsi="http://www.w3.org/2001/XMLSchema-instance" xsi:type="dcterms:W3CDTF">2026-09-09T00:54:51+00:00Z</dcterms:modified>
</cp:coreProperties>
</file>