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Imprévu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'Synthèse'!$A$11:$C$18</definedName>
    <definedName name="_xlnm._FilterDatabase" localSheetId="2" hidden="1">'Imprévus'!$A$2:$P$112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fr-FR]"/>
    <numFmt numFmtId="165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52646"/>
      <sz val="10"/>
    </font>
    <font>
      <name val="Aptos"/>
      <color rgb="00352646"/>
      <sz val="10"/>
    </font>
    <font>
      <name val="Aptos"/>
      <b val="1"/>
      <color rgb="00FFFFFF"/>
      <sz val="10"/>
    </font>
    <font>
      <name val="Aptos"/>
      <i val="1"/>
      <color rgb="00666666"/>
      <sz val="9"/>
    </font>
  </fonts>
  <fills count="10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E7E6E6"/>
      </patternFill>
    </fill>
    <fill>
      <patternFill patternType="solid">
        <fgColor rgb="00FFFFFF"/>
      </patternFill>
    </fill>
    <fill>
      <patternFill patternType="solid">
        <fgColor rgb="00DF5149"/>
      </patternFill>
    </fill>
    <fill>
      <patternFill patternType="solid">
        <fgColor rgb="00FFF0AE"/>
      </patternFill>
    </fill>
    <fill>
      <patternFill patternType="solid">
        <fgColor rgb="00397A62"/>
      </patternFill>
    </fill>
    <fill>
      <patternFill patternType="solid">
        <fgColor rgb="00F4B183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0" fontId="3" fillId="4" borderId="1" applyAlignment="1" pivotButton="0" quotePrefix="0" xfId="0">
      <alignment horizontal="right" vertical="center"/>
    </xf>
    <xf numFmtId="10" fontId="3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left" vertical="center"/>
    </xf>
    <xf numFmtId="10" fontId="3" fillId="7" borderId="1" applyAlignment="1" pivotButton="0" quotePrefix="0" xfId="0">
      <alignment horizontal="left" vertical="center"/>
    </xf>
    <xf numFmtId="0" fontId="4" fillId="6" borderId="1" pivotButton="0" quotePrefix="0" xfId="0"/>
    <xf numFmtId="0" fontId="3" fillId="7" borderId="1" pivotButton="0" quotePrefix="0" xfId="0"/>
    <xf numFmtId="0" fontId="3" fillId="3" borderId="1" applyAlignment="1" pivotButton="0" quotePrefix="0" xfId="0">
      <alignment horizontal="left" vertical="top" wrapText="1"/>
    </xf>
    <xf numFmtId="165" fontId="3" fillId="3" borderId="1" applyAlignment="1" pivotButton="0" quotePrefix="0" xfId="0">
      <alignment horizontal="left" vertical="top" wrapText="1"/>
    </xf>
    <xf numFmtId="164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65" fontId="3" fillId="5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top" wrapText="1"/>
    </xf>
    <xf numFmtId="165" fontId="3" fillId="7" borderId="1" applyAlignment="1" pivotButton="0" quotePrefix="0" xfId="0">
      <alignment horizontal="left" vertical="top" wrapText="1"/>
    </xf>
    <xf numFmtId="164" fontId="3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2" fillId="9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B7B7B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_Imprevus" displayName="T_Imprevus" ref="A2:P112" headerRowCount="1">
  <autoFilter ref="A2:P112"/>
  <tableColumns count="16">
    <tableColumn id="1" name="ID"/>
    <tableColumn id="2" name="Date de signalement"/>
    <tableColumn id="3" name="Catégorie"/>
    <tableColumn id="4" name="Description"/>
    <tableColumn id="5" name="Cause ou scénario"/>
    <tableColumn id="6" name="Montant estimé (€)"/>
    <tableColumn id="7" name="Montant validé (€)"/>
    <tableColumn id="8" name="Montant engagé (€)"/>
    <tableColumn id="9" name="Statut"/>
    <tableColumn id="10" name="Priorité"/>
    <tableColumn id="11" name="Rôle demandeur"/>
    <tableColumn id="12" name="Date de décision"/>
    <tableColumn id="13" name="Commentaire"/>
    <tableColumn id="14" name="Impact sur réserve (€)"/>
    <tableColumn id="15" name="Écart engagé/validé (€)"/>
    <tableColumn id="16" name="Contrôl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F20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14" customWidth="1" min="3" max="3"/>
    <col width="24" customWidth="1" min="4" max="4"/>
    <col width="37" customWidth="1" min="5" max="5"/>
    <col width="4" customWidth="1" min="6" max="6"/>
  </cols>
  <sheetData>
    <row r="1" ht="30" customHeight="1">
      <c r="A1" s="1" t="inlineStr">
        <is>
          <t>Synthèse de la réserve d’imprévus</t>
        </is>
      </c>
    </row>
    <row r="2">
      <c r="A2" s="2" t="inlineStr">
        <is>
          <t>Réserve initiale</t>
        </is>
      </c>
      <c r="B2" s="3">
        <f>Paramètres!B5</f>
        <v/>
      </c>
      <c r="D2" s="2" t="inlineStr">
        <is>
          <t>Événement</t>
        </is>
      </c>
      <c r="E2" s="4">
        <f>Paramètres!B2</f>
        <v/>
      </c>
    </row>
    <row r="3">
      <c r="A3" s="5" t="inlineStr">
        <is>
          <t>Réserve mobilisée</t>
        </is>
      </c>
      <c r="B3" s="3">
        <f>SUM('Imprévus'!$N$3:$N$112)</f>
        <v/>
      </c>
      <c r="D3" s="5" t="inlineStr">
        <is>
          <t>Date de l’événement</t>
        </is>
      </c>
      <c r="E3" s="6">
        <f>Paramètres!B3</f>
        <v/>
      </c>
    </row>
    <row r="4">
      <c r="A4" s="2" t="inlineStr">
        <is>
          <t>Solde disponible</t>
        </is>
      </c>
      <c r="B4" s="3">
        <f>B2-B3</f>
        <v/>
      </c>
      <c r="D4" s="2" t="inlineStr">
        <is>
          <t>Budget prévisionnel</t>
        </is>
      </c>
      <c r="E4" s="7">
        <f>Paramètres!B4</f>
        <v/>
      </c>
    </row>
    <row r="5">
      <c r="A5" s="5" t="inlineStr">
        <is>
          <t>Taux consommé</t>
        </is>
      </c>
      <c r="B5" s="8">
        <f>IFERROR(B3/B2,0)</f>
        <v/>
      </c>
      <c r="D5" s="5" t="inlineStr">
        <is>
          <t>Niveau du solde</t>
        </is>
      </c>
      <c r="E5" s="4">
        <f>IF(B4&lt;0,"Négatif",IF(B4&lt;=B2*Paramètres!B6,"Alerte","Disponible"))</f>
        <v/>
      </c>
    </row>
    <row r="6">
      <c r="A6" s="2" t="inlineStr">
        <is>
          <t>Demandes en attente</t>
        </is>
      </c>
      <c r="B6" s="3">
        <f>SUMIFS('Imprévus'!$F$3:$F$112,'Imprévus'!$I$3:$I$112,"À évaluer")+SUMIFS('Imprévus'!$F$3:$F$112,'Imprévus'!$I$3:$I$112,"En attente")</f>
        <v/>
      </c>
      <c r="D6" s="2" t="inlineStr">
        <is>
          <t>Seuil d’alerte</t>
        </is>
      </c>
      <c r="E6" s="9">
        <f>Paramètres!B6</f>
        <v/>
      </c>
    </row>
    <row r="7"/>
    <row r="8"/>
    <row r="9"/>
    <row r="10">
      <c r="A10" s="10" t="inlineStr">
        <is>
          <t>Ventilation de la réserve mobilisée</t>
        </is>
      </c>
      <c r="B10" s="10" t="n"/>
      <c r="C10" s="10" t="n"/>
    </row>
    <row r="11">
      <c r="A11" s="11" t="inlineStr">
        <is>
          <t>Catégorie</t>
        </is>
      </c>
      <c r="B11" s="11" t="inlineStr">
        <is>
          <t>Montant mobilisé (€)</t>
        </is>
      </c>
      <c r="C11" s="11" t="inlineStr">
        <is>
          <t>Part</t>
        </is>
      </c>
    </row>
    <row r="12">
      <c r="A12" s="12" t="inlineStr">
        <is>
          <t>Technique</t>
        </is>
      </c>
      <c r="B12" s="3">
        <f>SUMIFS('Imprévus'!$N$3:$N$112,'Imprévus'!$C$3:$C$112,A12)</f>
        <v/>
      </c>
      <c r="C12" s="8">
        <f>IFERROR(B12/$B$3,0)</f>
        <v/>
      </c>
    </row>
    <row r="13">
      <c r="A13" s="13" t="inlineStr">
        <is>
          <t>Logistique</t>
        </is>
      </c>
      <c r="B13" s="3">
        <f>SUMIFS('Imprévus'!$N$3:$N$112,'Imprévus'!$C$3:$C$112,A13)</f>
        <v/>
      </c>
      <c r="C13" s="8">
        <f>IFERROR(B13/$B$3,0)</f>
        <v/>
      </c>
    </row>
    <row r="14">
      <c r="A14" s="12" t="inlineStr">
        <is>
          <t>Accueil</t>
        </is>
      </c>
      <c r="B14" s="3">
        <f>SUMIFS('Imprévus'!$N$3:$N$112,'Imprévus'!$C$3:$C$112,A14)</f>
        <v/>
      </c>
      <c r="C14" s="8">
        <f>IFERROR(B14/$B$3,0)</f>
        <v/>
      </c>
    </row>
    <row r="15">
      <c r="A15" s="13" t="inlineStr">
        <is>
          <t>Contenu</t>
        </is>
      </c>
      <c r="B15" s="3">
        <f>SUMIFS('Imprévus'!$N$3:$N$112,'Imprévus'!$C$3:$C$112,A15)</f>
        <v/>
      </c>
      <c r="C15" s="8">
        <f>IFERROR(B15/$B$3,0)</f>
        <v/>
      </c>
    </row>
    <row r="16">
      <c r="A16" s="12" t="inlineStr">
        <is>
          <t>Communication</t>
        </is>
      </c>
      <c r="B16" s="3">
        <f>SUMIFS('Imprévus'!$N$3:$N$112,'Imprévus'!$C$3:$C$112,A16)</f>
        <v/>
      </c>
      <c r="C16" s="8">
        <f>IFERROR(B16/$B$3,0)</f>
        <v/>
      </c>
    </row>
    <row r="17">
      <c r="A17" s="13" t="inlineStr">
        <is>
          <t>Sécurité</t>
        </is>
      </c>
      <c r="B17" s="3">
        <f>SUMIFS('Imprévus'!$N$3:$N$112,'Imprévus'!$C$3:$C$112,A17)</f>
        <v/>
      </c>
      <c r="C17" s="8">
        <f>IFERROR(B17/$B$3,0)</f>
        <v/>
      </c>
    </row>
    <row r="18">
      <c r="A18" s="12" t="inlineStr">
        <is>
          <t>Autre</t>
        </is>
      </c>
      <c r="B18" s="3">
        <f>SUMIFS('Imprévus'!$N$3:$N$112,'Imprévus'!$C$3:$C$112,A18)</f>
        <v/>
      </c>
      <c r="C18" s="8">
        <f>IFERROR(B18/$B$3,0)</f>
        <v/>
      </c>
    </row>
    <row r="19"/>
    <row r="20" ht="35" customHeight="1">
      <c r="A20" s="14" t="inlineStr">
        <is>
          <t>Les montants présentés sont des hypothèses internes fictives. Aucun graphique n’est ajouté, le volume initial étant insuffisant pour une visualisation pertinente.</t>
        </is>
      </c>
    </row>
  </sheetData>
  <autoFilter ref="A11:C18"/>
  <mergeCells count="1">
    <mergeCell ref="A1:F1"/>
  </mergeCells>
  <conditionalFormatting sqref="B4">
    <cfRule type="expression" priority="1" dxfId="0" stopIfTrue="1">
      <formula>B4&lt;0</formula>
    </cfRule>
    <cfRule type="expression" priority="2" dxfId="1" stopIfTrue="1">
      <formula>AND(B4&gt;=0,B4&lt;=B2*Paramètres!B6)</formula>
    </cfRule>
    <cfRule type="expression" priority="3" dxfId="2" stopIfTrue="1">
      <formula>B4&gt;B2*Paramètres!B6</formula>
    </cfRule>
  </conditionalFormatting>
  <conditionalFormatting sqref="E5">
    <cfRule type="expression" priority="4" dxfId="0" stopIfTrue="1">
      <formula>E5="Négatif"</formula>
    </cfRule>
    <cfRule type="expression" priority="5" dxfId="1" stopIfTrue="1">
      <formula>E5="Alerte"</formula>
    </cfRule>
    <cfRule type="expression" priority="6" dxfId="2" stopIfTrue="1">
      <formula>E5="Disponible"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F9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0" customWidth="1" min="2" max="2"/>
    <col width="4" customWidth="1" min="3" max="3"/>
    <col width="22" customWidth="1" min="4" max="4"/>
    <col width="20" customWidth="1" min="5" max="5"/>
    <col width="18" customWidth="1" min="6" max="6"/>
  </cols>
  <sheetData>
    <row r="1" ht="30" customHeight="1">
      <c r="A1" s="1" t="inlineStr">
        <is>
          <t>Paramètres modifiables</t>
        </is>
      </c>
      <c r="D1" s="15" t="inlineStr">
        <is>
          <t>Catégories</t>
        </is>
      </c>
      <c r="E1" s="15" t="inlineStr">
        <is>
          <t>Statuts</t>
        </is>
      </c>
      <c r="F1" s="15" t="inlineStr">
        <is>
          <t>Priorités</t>
        </is>
      </c>
    </row>
    <row r="2">
      <c r="A2" s="2" t="inlineStr">
        <is>
          <t>Nom de l’événement</t>
        </is>
      </c>
      <c r="B2" s="16" t="inlineStr">
        <is>
          <t>Congrès fictif Clair-Sillon 2026</t>
        </is>
      </c>
      <c r="D2" s="16" t="inlineStr">
        <is>
          <t>Technique</t>
        </is>
      </c>
      <c r="E2" s="16" t="inlineStr">
        <is>
          <t>À évaluer</t>
        </is>
      </c>
      <c r="F2" s="16" t="inlineStr">
        <is>
          <t>Basse</t>
        </is>
      </c>
    </row>
    <row r="3">
      <c r="A3" s="5" t="inlineStr">
        <is>
          <t>Date de l’événement</t>
        </is>
      </c>
      <c r="B3" s="17" t="n">
        <v>46280</v>
      </c>
      <c r="D3" s="16" t="inlineStr">
        <is>
          <t>Logistique</t>
        </is>
      </c>
      <c r="E3" s="16" t="inlineStr">
        <is>
          <t>En attente</t>
        </is>
      </c>
      <c r="F3" s="16" t="inlineStr">
        <is>
          <t>Normale</t>
        </is>
      </c>
    </row>
    <row r="4">
      <c r="A4" s="2" t="inlineStr">
        <is>
          <t>Budget prévisionnel (€)</t>
        </is>
      </c>
      <c r="B4" s="18" t="n">
        <v>42000</v>
      </c>
      <c r="D4" s="16" t="inlineStr">
        <is>
          <t>Accueil</t>
        </is>
      </c>
      <c r="E4" s="16" t="inlineStr">
        <is>
          <t>Validé</t>
        </is>
      </c>
      <c r="F4" s="16" t="inlineStr">
        <is>
          <t>Haute</t>
        </is>
      </c>
    </row>
    <row r="5">
      <c r="A5" s="5" t="inlineStr">
        <is>
          <t>Réserve initiale (€)</t>
        </is>
      </c>
      <c r="B5" s="18" t="n">
        <v>6500</v>
      </c>
      <c r="D5" s="16" t="inlineStr">
        <is>
          <t>Contenu</t>
        </is>
      </c>
      <c r="E5" s="16" t="inlineStr">
        <is>
          <t>Refusé</t>
        </is>
      </c>
      <c r="F5" s="16" t="inlineStr">
        <is>
          <t>Critique</t>
        </is>
      </c>
    </row>
    <row r="6">
      <c r="A6" s="2" t="inlineStr">
        <is>
          <t>Seuil d’alerte du solde</t>
        </is>
      </c>
      <c r="B6" s="19" t="n">
        <v>0.25</v>
      </c>
      <c r="D6" s="16" t="inlineStr">
        <is>
          <t>Communication</t>
        </is>
      </c>
      <c r="E6" s="16" t="inlineStr">
        <is>
          <t>Engagé</t>
        </is>
      </c>
      <c r="F6" s="16" t="n"/>
    </row>
    <row r="7">
      <c r="D7" s="16" t="inlineStr">
        <is>
          <t>Sécurité</t>
        </is>
      </c>
      <c r="E7" s="16" t="inlineStr">
        <is>
          <t>Réalisé</t>
        </is>
      </c>
      <c r="F7" s="16" t="n"/>
    </row>
    <row r="8">
      <c r="D8" s="16" t="inlineStr">
        <is>
          <t>Autre</t>
        </is>
      </c>
      <c r="E8" s="16" t="inlineStr">
        <is>
          <t>Annulé</t>
        </is>
      </c>
      <c r="F8" s="16" t="n"/>
    </row>
    <row r="9">
      <c r="A9" s="20" t="inlineStr">
        <is>
          <t>Repère visuel</t>
        </is>
      </c>
      <c r="B9" s="21" t="inlineStr">
        <is>
          <t>Cellules jaunes : valeurs modifiables</t>
        </is>
      </c>
    </row>
  </sheetData>
  <mergeCells count="1">
    <mergeCell ref="A1:B1"/>
  </mergeCells>
  <dataValidations count="4">
    <dataValidation sqref="B2" showDropDown="0" showInputMessage="0" showErrorMessage="0" allowBlank="0" errorTitle="Nom non valide" error="Le nom est obligatoire et limité à 100 caractères." promptTitle="Nom de l’événement" prompt="Saisissez un nom d’événement manifestement fictif." type="textLength" operator="lessThanOrEqual">
      <formula1>100</formula1>
    </dataValidation>
    <dataValidation sqref="B3" showDropDown="0" showInputMessage="0" showErrorMessage="0" allowBlank="0" errorTitle="Date non valide" error="Saisissez une date comprise entre le 01/01/2020 et le 31/12/2100." type="date" operator="between">
      <formula1>DATE(2020,1,1)</formula1>
      <formula2>DATE(2100,12,31)</formula2>
    </dataValidation>
    <dataValidation sqref="B4:B5" showDropDown="0" showInputMessage="0" showErrorMessage="0" allowBlank="0" errorTitle="Montant non valide" error="Saisissez un montant supérieur ou égal à 0,00 €." type="decimal" operator="greaterThanOrEqual">
      <formula1>0</formula1>
    </dataValidation>
    <dataValidation sqref="B6" showDropDown="0" showInputMessage="0" showErrorMessage="0" allowBlank="0" errorTitle="Seuil non valide" error="Saisissez un taux compris entre 0,00 % et 100,00 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P112"/>
  <sheetViews>
    <sheetView showGridLines="0" zoomScale="7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31" customWidth="1" min="4" max="4"/>
    <col width="34" customWidth="1" min="5" max="5"/>
    <col width="20" customWidth="1" min="6" max="6"/>
    <col width="20" customWidth="1" min="7" max="7"/>
    <col width="20" customWidth="1" min="8" max="8"/>
    <col width="16" customWidth="1" min="9" max="9"/>
    <col width="14" customWidth="1" min="10" max="10"/>
    <col width="25" customWidth="1" min="11" max="11"/>
    <col width="18" customWidth="1" min="12" max="12"/>
    <col width="35" customWidth="1" min="13" max="13"/>
    <col width="22" customWidth="1" min="14" max="14"/>
    <col width="25" customWidth="1" min="15" max="15"/>
    <col width="40" customWidth="1" min="16" max="16"/>
  </cols>
  <sheetData>
    <row r="1" ht="30" customHeight="1">
      <c r="A1" s="1" t="inlineStr">
        <is>
          <t>Registre des imprévus — 110 lignes préparées</t>
        </is>
      </c>
    </row>
    <row r="2" ht="42" customHeight="1">
      <c r="A2" s="15" t="inlineStr">
        <is>
          <t>ID</t>
        </is>
      </c>
      <c r="B2" s="15" t="inlineStr">
        <is>
          <t>Date de signalement</t>
        </is>
      </c>
      <c r="C2" s="15" t="inlineStr">
        <is>
          <t>Catégorie</t>
        </is>
      </c>
      <c r="D2" s="15" t="inlineStr">
        <is>
          <t>Description</t>
        </is>
      </c>
      <c r="E2" s="15" t="inlineStr">
        <is>
          <t>Cause ou scénario</t>
        </is>
      </c>
      <c r="F2" s="15" t="inlineStr">
        <is>
          <t>Montant estimé (€)</t>
        </is>
      </c>
      <c r="G2" s="15" t="inlineStr">
        <is>
          <t>Montant validé (€)</t>
        </is>
      </c>
      <c r="H2" s="15" t="inlineStr">
        <is>
          <t>Montant engagé (€)</t>
        </is>
      </c>
      <c r="I2" s="15" t="inlineStr">
        <is>
          <t>Statut</t>
        </is>
      </c>
      <c r="J2" s="15" t="inlineStr">
        <is>
          <t>Priorité</t>
        </is>
      </c>
      <c r="K2" s="15" t="inlineStr">
        <is>
          <t>Rôle demandeur</t>
        </is>
      </c>
      <c r="L2" s="15" t="inlineStr">
        <is>
          <t>Date de décision</t>
        </is>
      </c>
      <c r="M2" s="15" t="inlineStr">
        <is>
          <t>Commentaire</t>
        </is>
      </c>
      <c r="N2" s="15" t="inlineStr">
        <is>
          <t>Impact sur réserve (€)</t>
        </is>
      </c>
      <c r="O2" s="15" t="inlineStr">
        <is>
          <t>Écart engagé/validé (€)</t>
        </is>
      </c>
      <c r="P2" s="15" t="inlineStr">
        <is>
          <t>Contrôle</t>
        </is>
      </c>
    </row>
    <row r="3" ht="32" customHeight="1">
      <c r="A3" s="22" t="inlineStr">
        <is>
          <t>DÉMO-001</t>
        </is>
      </c>
      <c r="B3" s="23" t="n">
        <v>46266</v>
      </c>
      <c r="C3" s="22" t="inlineStr">
        <is>
          <t>Technique</t>
        </is>
      </c>
      <c r="D3" s="22" t="inlineStr">
        <is>
          <t>Adaptation d’un écran</t>
        </is>
      </c>
      <c r="E3" s="22" t="inlineStr">
        <is>
          <t>Format de projection fictif modifié</t>
        </is>
      </c>
      <c r="F3" s="24" t="n">
        <v>1200</v>
      </c>
      <c r="G3" s="24" t="n">
        <v>1200</v>
      </c>
      <c r="H3" s="24" t="n"/>
      <c r="I3" s="22" t="inlineStr">
        <is>
          <t>Validé</t>
        </is>
      </c>
      <c r="J3" s="22" t="inlineStr">
        <is>
          <t>Haute</t>
        </is>
      </c>
      <c r="K3" s="22" t="inlineStr">
        <is>
          <t>Responsable technique</t>
        </is>
      </c>
      <c r="L3" s="23" t="n">
        <v>46268</v>
      </c>
      <c r="M3" s="22" t="inlineStr">
        <is>
          <t>Adaptation retenue pour l’hypothèse interne</t>
        </is>
      </c>
      <c r="N3" s="3">
        <f>IF($A3="","",IF(OR($I3="Refusé",$I3="Annulé"),0,IF(OR($I3="Engagé",$I3="Réalisé"),$H3,IF($I3="Validé",$G3,0))))</f>
        <v/>
      </c>
      <c r="O3" s="3">
        <f>IF(OR($A3="",$H3="",$G3=""),"",$H3-$G3)</f>
        <v/>
      </c>
      <c r="P3" s="25">
        <f>IF(A3="","",IF(I3="","Statut manquant",IF(AND(OR(I3="Validé",I3="Engagé",I3="Réalisé"),G3=""),"Montant validé manquant",IF(AND(OR(I3="Engagé",I3="Réalisé"),H3=""),"Montant engagé manquant",IF(AND(OR(I3="Validé",I3="Refusé",I3="Engagé",I3="Réalisé",I3="Annulé"),L3=""),"Date de décision manquante",IF(AND(L3&lt;&gt;"",B3&lt;&gt;"",L3&lt;B3),"Date de décision antérieure au signalement",""))))))</f>
        <v/>
      </c>
    </row>
    <row r="4" ht="32" customHeight="1">
      <c r="A4" s="26" t="inlineStr">
        <is>
          <t>DÉMO-002</t>
        </is>
      </c>
      <c r="B4" s="27" t="n">
        <v>46267</v>
      </c>
      <c r="C4" s="26" t="inlineStr">
        <is>
          <t>Technique</t>
        </is>
      </c>
      <c r="D4" s="26" t="inlineStr">
        <is>
          <t>Câblage complémentaire</t>
        </is>
      </c>
      <c r="E4" s="26" t="inlineStr">
        <is>
          <t>Distance fictive entre la régie et la scène</t>
        </is>
      </c>
      <c r="F4" s="28" t="n">
        <v>450</v>
      </c>
      <c r="G4" s="28" t="n">
        <v>450</v>
      </c>
      <c r="H4" s="28" t="n">
        <v>475</v>
      </c>
      <c r="I4" s="26" t="inlineStr">
        <is>
          <t>Engagé</t>
        </is>
      </c>
      <c r="J4" s="26" t="inlineStr">
        <is>
          <t>Haute</t>
        </is>
      </c>
      <c r="K4" s="26" t="inlineStr">
        <is>
          <t>Responsable technique</t>
        </is>
      </c>
      <c r="L4" s="27" t="n">
        <v>46269</v>
      </c>
      <c r="M4" s="26" t="inlineStr">
        <is>
          <t>Écart lié à une longueur supplémentaire</t>
        </is>
      </c>
      <c r="N4" s="3">
        <f>IF($A4="","",IF(OR($I4="Refusé",$I4="Annulé"),0,IF(OR($I4="Engagé",$I4="Réalisé"),$H4,IF($I4="Validé",$G4,0))))</f>
        <v/>
      </c>
      <c r="O4" s="3">
        <f>IF(OR($A4="",$H4="",$G4=""),"",$H4-$G4)</f>
        <v/>
      </c>
      <c r="P4" s="25">
        <f>IF(A4="","",IF(I4="","Statut manquant",IF(AND(OR(I4="Validé",I4="Engagé",I4="Réalisé"),G4=""),"Montant validé manquant",IF(AND(OR(I4="Engagé",I4="Réalisé"),H4=""),"Montant engagé manquant",IF(AND(OR(I4="Validé",I4="Refusé",I4="Engagé",I4="Réalisé",I4="Annulé"),L4=""),"Date de décision manquante",IF(AND(L4&lt;&gt;"",B4&lt;&gt;"",L4&lt;B4),"Date de décision antérieure au signalement",""))))))</f>
        <v/>
      </c>
    </row>
    <row r="5" ht="32" customHeight="1">
      <c r="A5" s="22" t="inlineStr">
        <is>
          <t>DÉMO-003</t>
        </is>
      </c>
      <c r="B5" s="23" t="n">
        <v>46267</v>
      </c>
      <c r="C5" s="22" t="inlineStr">
        <is>
          <t>Communication</t>
        </is>
      </c>
      <c r="D5" s="22" t="inlineStr">
        <is>
          <t>Signalétique directionnelle</t>
        </is>
      </c>
      <c r="E5" s="22" t="inlineStr">
        <is>
          <t>Parcours intérieur fictif ajusté</t>
        </is>
      </c>
      <c r="F5" s="24" t="n">
        <v>280</v>
      </c>
      <c r="G5" s="24" t="n">
        <v>280</v>
      </c>
      <c r="H5" s="24" t="n">
        <v>265</v>
      </c>
      <c r="I5" s="22" t="inlineStr">
        <is>
          <t>Réalisé</t>
        </is>
      </c>
      <c r="J5" s="22" t="inlineStr">
        <is>
          <t>Normale</t>
        </is>
      </c>
      <c r="K5" s="22" t="inlineStr">
        <is>
          <t>Coordination communication</t>
        </is>
      </c>
      <c r="L5" s="23" t="n">
        <v>46270</v>
      </c>
      <c r="M5" s="22" t="inlineStr">
        <is>
          <t>Supports fictifs installés</t>
        </is>
      </c>
      <c r="N5" s="3">
        <f>IF($A5="","",IF(OR($I5="Refusé",$I5="Annulé"),0,IF(OR($I5="Engagé",$I5="Réalisé"),$H5,IF($I5="Validé",$G5,0))))</f>
        <v/>
      </c>
      <c r="O5" s="3">
        <f>IF(OR($A5="",$H5="",$G5=""),"",$H5-$G5)</f>
        <v/>
      </c>
      <c r="P5" s="25">
        <f>IF(A5="","",IF(I5="","Statut manquant",IF(AND(OR(I5="Validé",I5="Engagé",I5="Réalisé"),G5=""),"Montant validé manquant",IF(AND(OR(I5="Engagé",I5="Réalisé"),H5=""),"Montant engagé manquant",IF(AND(OR(I5="Validé",I5="Refusé",I5="Engagé",I5="Réalisé",I5="Annulé"),L5=""),"Date de décision manquante",IF(AND(L5&lt;&gt;"",B5&lt;&gt;"",L5&lt;B5),"Date de décision antérieure au signalement",""))))))</f>
        <v/>
      </c>
    </row>
    <row r="6" ht="32" customHeight="1">
      <c r="A6" s="26" t="inlineStr">
        <is>
          <t>DÉMO-004</t>
        </is>
      </c>
      <c r="B6" s="27" t="n">
        <v>46268</v>
      </c>
      <c r="C6" s="26" t="inlineStr">
        <is>
          <t>Logistique</t>
        </is>
      </c>
      <c r="D6" s="26" t="inlineStr">
        <is>
          <t>Ajustement de mobilier</t>
        </is>
      </c>
      <c r="E6" s="26" t="inlineStr">
        <is>
          <t>Configuration fictive d’une salle modifiée</t>
        </is>
      </c>
      <c r="F6" s="28" t="n">
        <v>600</v>
      </c>
      <c r="G6" s="28" t="n"/>
      <c r="H6" s="28" t="n"/>
      <c r="I6" s="26" t="inlineStr">
        <is>
          <t>En attente</t>
        </is>
      </c>
      <c r="J6" s="26" t="inlineStr">
        <is>
          <t>Normale</t>
        </is>
      </c>
      <c r="K6" s="26" t="inlineStr">
        <is>
          <t>Coordination logistique</t>
        </is>
      </c>
      <c r="L6" s="27" t="n"/>
      <c r="M6" s="26" t="inlineStr">
        <is>
          <t>Arbitrage interne à effectuer</t>
        </is>
      </c>
      <c r="N6" s="3">
        <f>IF($A6="","",IF(OR($I6="Refusé",$I6="Annulé"),0,IF(OR($I6="Engagé",$I6="Réalisé"),$H6,IF($I6="Validé",$G6,0))))</f>
        <v/>
      </c>
      <c r="O6" s="3">
        <f>IF(OR($A6="",$H6="",$G6=""),"",$H6-$G6)</f>
        <v/>
      </c>
      <c r="P6" s="25">
        <f>IF(A6="","",IF(I6="","Statut manquant",IF(AND(OR(I6="Validé",I6="Engagé",I6="Réalisé"),G6=""),"Montant validé manquant",IF(AND(OR(I6="Engagé",I6="Réalisé"),H6=""),"Montant engagé manquant",IF(AND(OR(I6="Validé",I6="Refusé",I6="Engagé",I6="Réalisé",I6="Annulé"),L6=""),"Date de décision manquante",IF(AND(L6&lt;&gt;"",B6&lt;&gt;"",L6&lt;B6),"Date de décision antérieure au signalement",""))))))</f>
        <v/>
      </c>
    </row>
    <row r="7" ht="32" customHeight="1">
      <c r="A7" s="22" t="inlineStr">
        <is>
          <t>DÉMO-005</t>
        </is>
      </c>
      <c r="B7" s="23" t="n">
        <v>46269</v>
      </c>
      <c r="C7" s="22" t="inlineStr">
        <is>
          <t>Communication</t>
        </is>
      </c>
      <c r="D7" s="22" t="inlineStr">
        <is>
          <t>Impression de supports</t>
        </is>
      </c>
      <c r="E7" s="22" t="inlineStr">
        <is>
          <t>Besoin fictif de réimpression tardive</t>
        </is>
      </c>
      <c r="F7" s="24" t="n">
        <v>350</v>
      </c>
      <c r="G7" s="24" t="n"/>
      <c r="H7" s="24" t="n"/>
      <c r="I7" s="22" t="inlineStr">
        <is>
          <t>Refusé</t>
        </is>
      </c>
      <c r="J7" s="22" t="inlineStr">
        <is>
          <t>Basse</t>
        </is>
      </c>
      <c r="K7" s="22" t="inlineStr">
        <is>
          <t>Coordination communication</t>
        </is>
      </c>
      <c r="L7" s="23" t="n">
        <v>46271</v>
      </c>
      <c r="M7" s="22" t="inlineStr">
        <is>
          <t>Solution numérique fictive privilégiée</t>
        </is>
      </c>
      <c r="N7" s="3">
        <f>IF($A7="","",IF(OR($I7="Refusé",$I7="Annulé"),0,IF(OR($I7="Engagé",$I7="Réalisé"),$H7,IF($I7="Validé",$G7,0))))</f>
        <v/>
      </c>
      <c r="O7" s="3">
        <f>IF(OR($A7="",$H7="",$G7=""),"",$H7-$G7)</f>
        <v/>
      </c>
      <c r="P7" s="25">
        <f>IF(A7="","",IF(I7="","Statut manquant",IF(AND(OR(I7="Validé",I7="Engagé",I7="Réalisé"),G7=""),"Montant validé manquant",IF(AND(OR(I7="Engagé",I7="Réalisé"),H7=""),"Montant engagé manquant",IF(AND(OR(I7="Validé",I7="Refusé",I7="Engagé",I7="Réalisé",I7="Annulé"),L7=""),"Date de décision manquante",IF(AND(L7&lt;&gt;"",B7&lt;&gt;"",L7&lt;B7),"Date de décision antérieure au signalement",""))))))</f>
        <v/>
      </c>
    </row>
    <row r="8" ht="32" customHeight="1">
      <c r="A8" s="26" t="inlineStr">
        <is>
          <t>DÉMO-006</t>
        </is>
      </c>
      <c r="B8" s="27" t="n">
        <v>46270</v>
      </c>
      <c r="C8" s="26" t="inlineStr">
        <is>
          <t>Accueil</t>
        </is>
      </c>
      <c r="D8" s="26" t="inlineStr">
        <is>
          <t>Espace d’accueil additionnel</t>
        </is>
      </c>
      <c r="E8" s="26" t="inlineStr">
        <is>
          <t>Hypothèse fictive de flux simultanés</t>
        </is>
      </c>
      <c r="F8" s="28" t="n">
        <v>900</v>
      </c>
      <c r="G8" s="28" t="n"/>
      <c r="H8" s="28" t="n"/>
      <c r="I8" s="26" t="inlineStr">
        <is>
          <t>À évaluer</t>
        </is>
      </c>
      <c r="J8" s="26" t="inlineStr">
        <is>
          <t>Haute</t>
        </is>
      </c>
      <c r="K8" s="26" t="inlineStr">
        <is>
          <t>Référent accueil</t>
        </is>
      </c>
      <c r="L8" s="27" t="n"/>
      <c r="M8" s="26" t="inlineStr">
        <is>
          <t>Chiffrage interne à confirmer</t>
        </is>
      </c>
      <c r="N8" s="3">
        <f>IF($A8="","",IF(OR($I8="Refusé",$I8="Annulé"),0,IF(OR($I8="Engagé",$I8="Réalisé"),$H8,IF($I8="Validé",$G8,0))))</f>
        <v/>
      </c>
      <c r="O8" s="3">
        <f>IF(OR($A8="",$H8="",$G8=""),"",$H8-$G8)</f>
        <v/>
      </c>
      <c r="P8" s="25">
        <f>IF(A8="","",IF(I8="","Statut manquant",IF(AND(OR(I8="Validé",I8="Engagé",I8="Réalisé"),G8=""),"Montant validé manquant",IF(AND(OR(I8="Engagé",I8="Réalisé"),H8=""),"Montant engagé manquant",IF(AND(OR(I8="Validé",I8="Refusé",I8="Engagé",I8="Réalisé",I8="Annulé"),L8=""),"Date de décision manquante",IF(AND(L8&lt;&gt;"",B8&lt;&gt;"",L8&lt;B8),"Date de décision antérieure au signalement",""))))))</f>
        <v/>
      </c>
    </row>
    <row r="9" ht="32" customHeight="1">
      <c r="A9" s="22" t="inlineStr">
        <is>
          <t>DÉMO-007</t>
        </is>
      </c>
      <c r="B9" s="23" t="n">
        <v>46271</v>
      </c>
      <c r="C9" s="22" t="inlineStr">
        <is>
          <t>Technique</t>
        </is>
      </c>
      <c r="D9" s="22" t="inlineStr">
        <is>
          <t>Remplacement d’un micro</t>
        </is>
      </c>
      <c r="E9" s="22" t="inlineStr">
        <is>
          <t>Défaillance simulée d’un équipement fictif</t>
        </is>
      </c>
      <c r="F9" s="24" t="n">
        <v>190</v>
      </c>
      <c r="G9" s="24" t="n">
        <v>190</v>
      </c>
      <c r="H9" s="24" t="n">
        <v>190</v>
      </c>
      <c r="I9" s="22" t="inlineStr">
        <is>
          <t>Réalisé</t>
        </is>
      </c>
      <c r="J9" s="22" t="inlineStr">
        <is>
          <t>Critique</t>
        </is>
      </c>
      <c r="K9" s="22" t="inlineStr">
        <is>
          <t>Responsable technique</t>
        </is>
      </c>
      <c r="L9" s="23" t="n">
        <v>46272</v>
      </c>
      <c r="M9" s="22" t="inlineStr">
        <is>
          <t>Remplacement fictif finalisé</t>
        </is>
      </c>
      <c r="N9" s="3">
        <f>IF($A9="","",IF(OR($I9="Refusé",$I9="Annulé"),0,IF(OR($I9="Engagé",$I9="Réalisé"),$H9,IF($I9="Validé",$G9,0))))</f>
        <v/>
      </c>
      <c r="O9" s="3">
        <f>IF(OR($A9="",$H9="",$G9=""),"",$H9-$G9)</f>
        <v/>
      </c>
      <c r="P9" s="25">
        <f>IF(A9="","",IF(I9="","Statut manquant",IF(AND(OR(I9="Validé",I9="Engagé",I9="Réalisé"),G9=""),"Montant validé manquant",IF(AND(OR(I9="Engagé",I9="Réalisé"),H9=""),"Montant engagé manquant",IF(AND(OR(I9="Validé",I9="Refusé",I9="Engagé",I9="Réalisé",I9="Annulé"),L9=""),"Date de décision manquante",IF(AND(L9&lt;&gt;"",B9&lt;&gt;"",L9&lt;B9),"Date de décision antérieure au signalement",""))))))</f>
        <v/>
      </c>
    </row>
    <row r="10" ht="32" customHeight="1">
      <c r="A10" s="26" t="inlineStr">
        <is>
          <t>DÉMO-008</t>
        </is>
      </c>
      <c r="B10" s="27" t="n">
        <v>46272</v>
      </c>
      <c r="C10" s="26" t="inlineStr">
        <is>
          <t>Contenu</t>
        </is>
      </c>
      <c r="D10" s="26" t="inlineStr">
        <is>
          <t>Modification de contenu</t>
        </is>
      </c>
      <c r="E10" s="26" t="inlineStr">
        <is>
          <t>Séquence fictive retirée du programme</t>
        </is>
      </c>
      <c r="F10" s="28" t="n">
        <v>0</v>
      </c>
      <c r="G10" s="28" t="n"/>
      <c r="H10" s="28" t="n"/>
      <c r="I10" s="26" t="inlineStr">
        <is>
          <t>Annulé</t>
        </is>
      </c>
      <c r="J10" s="26" t="inlineStr">
        <is>
          <t>Basse</t>
        </is>
      </c>
      <c r="K10" s="26" t="inlineStr">
        <is>
          <t>Responsable contenu</t>
        </is>
      </c>
      <c r="L10" s="27" t="n">
        <v>46273</v>
      </c>
      <c r="M10" s="26" t="inlineStr">
        <is>
          <t>Aucun impact financier retenu</t>
        </is>
      </c>
      <c r="N10" s="3">
        <f>IF($A10="","",IF(OR($I10="Refusé",$I10="Annulé"),0,IF(OR($I10="Engagé",$I10="Réalisé"),$H10,IF($I10="Validé",$G10,0))))</f>
        <v/>
      </c>
      <c r="O10" s="3">
        <f>IF(OR($A10="",$H10="",$G10=""),"",$H10-$G10)</f>
        <v/>
      </c>
      <c r="P10" s="25">
        <f>IF(A10="","",IF(I10="","Statut manquant",IF(AND(OR(I10="Validé",I10="Engagé",I10="Réalisé"),G10=""),"Montant validé manquant",IF(AND(OR(I10="Engagé",I10="Réalisé"),H10=""),"Montant engagé manquant",IF(AND(OR(I10="Validé",I10="Refusé",I10="Engagé",I10="Réalisé",I10="Annulé"),L10=""),"Date de décision manquante",IF(AND(L10&lt;&gt;"",B10&lt;&gt;"",L10&lt;B10),"Date de décision antérieure au signalement",""))))))</f>
        <v/>
      </c>
    </row>
    <row r="11" ht="32" customHeight="1">
      <c r="A11" s="22" t="inlineStr">
        <is>
          <t>DÉMO-009</t>
        </is>
      </c>
      <c r="B11" s="23" t="n">
        <v>46273</v>
      </c>
      <c r="C11" s="22" t="inlineStr">
        <is>
          <t>Logistique</t>
        </is>
      </c>
      <c r="D11" s="22" t="inlineStr">
        <is>
          <t>Renfort logistique</t>
        </is>
      </c>
      <c r="E11" s="22" t="inlineStr">
        <is>
          <t>Créneau fictif de manutention resserré</t>
        </is>
      </c>
      <c r="F11" s="24" t="n">
        <v>750</v>
      </c>
      <c r="G11" s="24" t="n">
        <v>750</v>
      </c>
      <c r="H11" s="24" t="n"/>
      <c r="I11" s="22" t="inlineStr">
        <is>
          <t>Validé</t>
        </is>
      </c>
      <c r="J11" s="22" t="inlineStr">
        <is>
          <t>Haute</t>
        </is>
      </c>
      <c r="K11" s="22" t="inlineStr">
        <is>
          <t>Coordination logistique</t>
        </is>
      </c>
      <c r="L11" s="23" t="n">
        <v>46274</v>
      </c>
      <c r="M11" s="22" t="inlineStr">
        <is>
          <t>Réserve validée selon l’hypothèse interne</t>
        </is>
      </c>
      <c r="N11" s="3">
        <f>IF($A11="","",IF(OR($I11="Refusé",$I11="Annulé"),0,IF(OR($I11="Engagé",$I11="Réalisé"),$H11,IF($I11="Validé",$G11,0))))</f>
        <v/>
      </c>
      <c r="O11" s="3">
        <f>IF(OR($A11="",$H11="",$G11=""),"",$H11-$G11)</f>
        <v/>
      </c>
      <c r="P11" s="25">
        <f>IF(A11="","",IF(I11="","Statut manquant",IF(AND(OR(I11="Validé",I11="Engagé",I11="Réalisé"),G11=""),"Montant validé manquant",IF(AND(OR(I11="Engagé",I11="Réalisé"),H11=""),"Montant engagé manquant",IF(AND(OR(I11="Validé",I11="Refusé",I11="Engagé",I11="Réalisé",I11="Annulé"),L11=""),"Date de décision manquante",IF(AND(L11&lt;&gt;"",B11&lt;&gt;"",L11&lt;B11),"Date de décision antérieure au signalement",""))))))</f>
        <v/>
      </c>
    </row>
    <row r="12" ht="32" customHeight="1">
      <c r="A12" s="26" t="inlineStr">
        <is>
          <t>DÉMO-010</t>
        </is>
      </c>
      <c r="B12" s="27" t="n">
        <v>46274</v>
      </c>
      <c r="C12" s="26" t="inlineStr">
        <is>
          <t>Sécurité</t>
        </is>
      </c>
      <c r="D12" s="26" t="inlineStr">
        <is>
          <t>Protection météo de matériel</t>
        </is>
      </c>
      <c r="E12" s="26" t="inlineStr">
        <is>
          <t>Scénario fictif de pluie avant ouverture</t>
        </is>
      </c>
      <c r="F12" s="28" t="n">
        <v>1100</v>
      </c>
      <c r="G12" s="28" t="n"/>
      <c r="H12" s="28" t="n"/>
      <c r="I12" s="26" t="inlineStr">
        <is>
          <t>En attente</t>
        </is>
      </c>
      <c r="J12" s="26" t="inlineStr">
        <is>
          <t>Critique</t>
        </is>
      </c>
      <c r="K12" s="26" t="inlineStr">
        <is>
          <t>Référent sécurité</t>
        </is>
      </c>
      <c r="L12" s="27" t="n"/>
      <c r="M12" s="26" t="inlineStr">
        <is>
          <t>Décision interne en attente</t>
        </is>
      </c>
      <c r="N12" s="3">
        <f>IF($A12="","",IF(OR($I12="Refusé",$I12="Annulé"),0,IF(OR($I12="Engagé",$I12="Réalisé"),$H12,IF($I12="Validé",$G12,0))))</f>
        <v/>
      </c>
      <c r="O12" s="3">
        <f>IF(OR($A12="",$H12="",$G12=""),"",$H12-$G12)</f>
        <v/>
      </c>
      <c r="P12" s="25">
        <f>IF(A12="","",IF(I12="","Statut manquant",IF(AND(OR(I12="Validé",I12="Engagé",I12="Réalisé"),G12=""),"Montant validé manquant",IF(AND(OR(I12="Engagé",I12="Réalisé"),H12=""),"Montant engagé manquant",IF(AND(OR(I12="Validé",I12="Refusé",I12="Engagé",I12="Réalisé",I12="Annulé"),L12=""),"Date de décision manquante",IF(AND(L12&lt;&gt;"",B12&lt;&gt;"",L12&lt;B12),"Date de décision antérieure au signalement",""))))))</f>
        <v/>
      </c>
    </row>
    <row r="13" ht="32" customHeight="1">
      <c r="A13" s="29" t="n"/>
      <c r="B13" s="30" t="n"/>
      <c r="C13" s="29" t="n"/>
      <c r="D13" s="29" t="n"/>
      <c r="E13" s="29" t="n"/>
      <c r="F13" s="31" t="n"/>
      <c r="G13" s="31" t="n"/>
      <c r="H13" s="31" t="n"/>
      <c r="I13" s="29" t="n"/>
      <c r="J13" s="29" t="n"/>
      <c r="K13" s="29" t="n"/>
      <c r="L13" s="30" t="n"/>
      <c r="M13" s="29" t="n"/>
      <c r="N13" s="3">
        <f>IF($A13="","",IF(OR($I13="Refusé",$I13="Annulé"),0,IF(OR($I13="Engagé",$I13="Réalisé"),$H13,IF($I13="Validé",$G13,0))))</f>
        <v/>
      </c>
      <c r="O13" s="3">
        <f>IF(OR($A13="",$H13="",$G13=""),"",$H13-$G13)</f>
        <v/>
      </c>
      <c r="P13" s="25">
        <f>IF(A13="","",IF(I13="","Statut manquant",IF(AND(OR(I13="Validé",I13="Engagé",I13="Réalisé"),G13=""),"Montant validé manquant",IF(AND(OR(I13="Engagé",I13="Réalisé"),H13=""),"Montant engagé manquant",IF(AND(OR(I13="Validé",I13="Refusé",I13="Engagé",I13="Réalisé",I13="Annulé"),L13=""),"Date de décision manquante",IF(AND(L13&lt;&gt;"",B13&lt;&gt;"",L13&lt;B13),"Date de décision antérieure au signalement",""))))))</f>
        <v/>
      </c>
    </row>
    <row r="14" ht="32" customHeight="1">
      <c r="A14" s="29" t="n"/>
      <c r="B14" s="30" t="n"/>
      <c r="C14" s="29" t="n"/>
      <c r="D14" s="29" t="n"/>
      <c r="E14" s="29" t="n"/>
      <c r="F14" s="31" t="n"/>
      <c r="G14" s="31" t="n"/>
      <c r="H14" s="31" t="n"/>
      <c r="I14" s="29" t="n"/>
      <c r="J14" s="29" t="n"/>
      <c r="K14" s="29" t="n"/>
      <c r="L14" s="30" t="n"/>
      <c r="M14" s="29" t="n"/>
      <c r="N14" s="3">
        <f>IF($A14="","",IF(OR($I14="Refusé",$I14="Annulé"),0,IF(OR($I14="Engagé",$I14="Réalisé"),$H14,IF($I14="Validé",$G14,0))))</f>
        <v/>
      </c>
      <c r="O14" s="3">
        <f>IF(OR($A14="",$H14="",$G14=""),"",$H14-$G14)</f>
        <v/>
      </c>
      <c r="P14" s="25">
        <f>IF(A14="","",IF(I14="","Statut manquant",IF(AND(OR(I14="Validé",I14="Engagé",I14="Réalisé"),G14=""),"Montant validé manquant",IF(AND(OR(I14="Engagé",I14="Réalisé"),H14=""),"Montant engagé manquant",IF(AND(OR(I14="Validé",I14="Refusé",I14="Engagé",I14="Réalisé",I14="Annulé"),L14=""),"Date de décision manquante",IF(AND(L14&lt;&gt;"",B14&lt;&gt;"",L14&lt;B14),"Date de décision antérieure au signalement",""))))))</f>
        <v/>
      </c>
    </row>
    <row r="15" ht="32" customHeight="1">
      <c r="A15" s="29" t="n"/>
      <c r="B15" s="30" t="n"/>
      <c r="C15" s="29" t="n"/>
      <c r="D15" s="29" t="n"/>
      <c r="E15" s="29" t="n"/>
      <c r="F15" s="31" t="n"/>
      <c r="G15" s="31" t="n"/>
      <c r="H15" s="31" t="n"/>
      <c r="I15" s="29" t="n"/>
      <c r="J15" s="29" t="n"/>
      <c r="K15" s="29" t="n"/>
      <c r="L15" s="30" t="n"/>
      <c r="M15" s="29" t="n"/>
      <c r="N15" s="3">
        <f>IF($A15="","",IF(OR($I15="Refusé",$I15="Annulé"),0,IF(OR($I15="Engagé",$I15="Réalisé"),$H15,IF($I15="Validé",$G15,0))))</f>
        <v/>
      </c>
      <c r="O15" s="3">
        <f>IF(OR($A15="",$H15="",$G15=""),"",$H15-$G15)</f>
        <v/>
      </c>
      <c r="P15" s="25">
        <f>IF(A15="","",IF(I15="","Statut manquant",IF(AND(OR(I15="Validé",I15="Engagé",I15="Réalisé"),G15=""),"Montant validé manquant",IF(AND(OR(I15="Engagé",I15="Réalisé"),H15=""),"Montant engagé manquant",IF(AND(OR(I15="Validé",I15="Refusé",I15="Engagé",I15="Réalisé",I15="Annulé"),L15=""),"Date de décision manquante",IF(AND(L15&lt;&gt;"",B15&lt;&gt;"",L15&lt;B15),"Date de décision antérieure au signalement",""))))))</f>
        <v/>
      </c>
    </row>
    <row r="16" ht="32" customHeight="1">
      <c r="A16" s="29" t="n"/>
      <c r="B16" s="30" t="n"/>
      <c r="C16" s="29" t="n"/>
      <c r="D16" s="29" t="n"/>
      <c r="E16" s="29" t="n"/>
      <c r="F16" s="31" t="n"/>
      <c r="G16" s="31" t="n"/>
      <c r="H16" s="31" t="n"/>
      <c r="I16" s="29" t="n"/>
      <c r="J16" s="29" t="n"/>
      <c r="K16" s="29" t="n"/>
      <c r="L16" s="30" t="n"/>
      <c r="M16" s="29" t="n"/>
      <c r="N16" s="3">
        <f>IF($A16="","",IF(OR($I16="Refusé",$I16="Annulé"),0,IF(OR($I16="Engagé",$I16="Réalisé"),$H16,IF($I16="Validé",$G16,0))))</f>
        <v/>
      </c>
      <c r="O16" s="3">
        <f>IF(OR($A16="",$H16="",$G16=""),"",$H16-$G16)</f>
        <v/>
      </c>
      <c r="P16" s="25">
        <f>IF(A16="","",IF(I16="","Statut manquant",IF(AND(OR(I16="Validé",I16="Engagé",I16="Réalisé"),G16=""),"Montant validé manquant",IF(AND(OR(I16="Engagé",I16="Réalisé"),H16=""),"Montant engagé manquant",IF(AND(OR(I16="Validé",I16="Refusé",I16="Engagé",I16="Réalisé",I16="Annulé"),L16=""),"Date de décision manquante",IF(AND(L16&lt;&gt;"",B16&lt;&gt;"",L16&lt;B16),"Date de décision antérieure au signalement",""))))))</f>
        <v/>
      </c>
    </row>
    <row r="17" ht="32" customHeight="1">
      <c r="A17" s="29" t="n"/>
      <c r="B17" s="30" t="n"/>
      <c r="C17" s="29" t="n"/>
      <c r="D17" s="29" t="n"/>
      <c r="E17" s="29" t="n"/>
      <c r="F17" s="31" t="n"/>
      <c r="G17" s="31" t="n"/>
      <c r="H17" s="31" t="n"/>
      <c r="I17" s="29" t="n"/>
      <c r="J17" s="29" t="n"/>
      <c r="K17" s="29" t="n"/>
      <c r="L17" s="30" t="n"/>
      <c r="M17" s="29" t="n"/>
      <c r="N17" s="3">
        <f>IF($A17="","",IF(OR($I17="Refusé",$I17="Annulé"),0,IF(OR($I17="Engagé",$I17="Réalisé"),$H17,IF($I17="Validé",$G17,0))))</f>
        <v/>
      </c>
      <c r="O17" s="3">
        <f>IF(OR($A17="",$H17="",$G17=""),"",$H17-$G17)</f>
        <v/>
      </c>
      <c r="P17" s="25">
        <f>IF(A17="","",IF(I17="","Statut manquant",IF(AND(OR(I17="Validé",I17="Engagé",I17="Réalisé"),G17=""),"Montant validé manquant",IF(AND(OR(I17="Engagé",I17="Réalisé"),H17=""),"Montant engagé manquant",IF(AND(OR(I17="Validé",I17="Refusé",I17="Engagé",I17="Réalisé",I17="Annulé"),L17=""),"Date de décision manquante",IF(AND(L17&lt;&gt;"",B17&lt;&gt;"",L17&lt;B17),"Date de décision antérieure au signalement",""))))))</f>
        <v/>
      </c>
    </row>
    <row r="18" ht="32" customHeight="1">
      <c r="A18" s="29" t="n"/>
      <c r="B18" s="30" t="n"/>
      <c r="C18" s="29" t="n"/>
      <c r="D18" s="29" t="n"/>
      <c r="E18" s="29" t="n"/>
      <c r="F18" s="31" t="n"/>
      <c r="G18" s="31" t="n"/>
      <c r="H18" s="31" t="n"/>
      <c r="I18" s="29" t="n"/>
      <c r="J18" s="29" t="n"/>
      <c r="K18" s="29" t="n"/>
      <c r="L18" s="30" t="n"/>
      <c r="M18" s="29" t="n"/>
      <c r="N18" s="3">
        <f>IF($A18="","",IF(OR($I18="Refusé",$I18="Annulé"),0,IF(OR($I18="Engagé",$I18="Réalisé"),$H18,IF($I18="Validé",$G18,0))))</f>
        <v/>
      </c>
      <c r="O18" s="3">
        <f>IF(OR($A18="",$H18="",$G18=""),"",$H18-$G18)</f>
        <v/>
      </c>
      <c r="P18" s="25">
        <f>IF(A18="","",IF(I18="","Statut manquant",IF(AND(OR(I18="Validé",I18="Engagé",I18="Réalisé"),G18=""),"Montant validé manquant",IF(AND(OR(I18="Engagé",I18="Réalisé"),H18=""),"Montant engagé manquant",IF(AND(OR(I18="Validé",I18="Refusé",I18="Engagé",I18="Réalisé",I18="Annulé"),L18=""),"Date de décision manquante",IF(AND(L18&lt;&gt;"",B18&lt;&gt;"",L18&lt;B18),"Date de décision antérieure au signalement",""))))))</f>
        <v/>
      </c>
    </row>
    <row r="19" ht="32" customHeight="1">
      <c r="A19" s="29" t="n"/>
      <c r="B19" s="30" t="n"/>
      <c r="C19" s="29" t="n"/>
      <c r="D19" s="29" t="n"/>
      <c r="E19" s="29" t="n"/>
      <c r="F19" s="31" t="n"/>
      <c r="G19" s="31" t="n"/>
      <c r="H19" s="31" t="n"/>
      <c r="I19" s="29" t="n"/>
      <c r="J19" s="29" t="n"/>
      <c r="K19" s="29" t="n"/>
      <c r="L19" s="30" t="n"/>
      <c r="M19" s="29" t="n"/>
      <c r="N19" s="3">
        <f>IF($A19="","",IF(OR($I19="Refusé",$I19="Annulé"),0,IF(OR($I19="Engagé",$I19="Réalisé"),$H19,IF($I19="Validé",$G19,0))))</f>
        <v/>
      </c>
      <c r="O19" s="3">
        <f>IF(OR($A19="",$H19="",$G19=""),"",$H19-$G19)</f>
        <v/>
      </c>
      <c r="P19" s="25">
        <f>IF(A19="","",IF(I19="","Statut manquant",IF(AND(OR(I19="Validé",I19="Engagé",I19="Réalisé"),G19=""),"Montant validé manquant",IF(AND(OR(I19="Engagé",I19="Réalisé"),H19=""),"Montant engagé manquant",IF(AND(OR(I19="Validé",I19="Refusé",I19="Engagé",I19="Réalisé",I19="Annulé"),L19=""),"Date de décision manquante",IF(AND(L19&lt;&gt;"",B19&lt;&gt;"",L19&lt;B19),"Date de décision antérieure au signalement",""))))))</f>
        <v/>
      </c>
    </row>
    <row r="20" ht="32" customHeight="1">
      <c r="A20" s="29" t="n"/>
      <c r="B20" s="30" t="n"/>
      <c r="C20" s="29" t="n"/>
      <c r="D20" s="29" t="n"/>
      <c r="E20" s="29" t="n"/>
      <c r="F20" s="31" t="n"/>
      <c r="G20" s="31" t="n"/>
      <c r="H20" s="31" t="n"/>
      <c r="I20" s="29" t="n"/>
      <c r="J20" s="29" t="n"/>
      <c r="K20" s="29" t="n"/>
      <c r="L20" s="30" t="n"/>
      <c r="M20" s="29" t="n"/>
      <c r="N20" s="3">
        <f>IF($A20="","",IF(OR($I20="Refusé",$I20="Annulé"),0,IF(OR($I20="Engagé",$I20="Réalisé"),$H20,IF($I20="Validé",$G20,0))))</f>
        <v/>
      </c>
      <c r="O20" s="3">
        <f>IF(OR($A20="",$H20="",$G20=""),"",$H20-$G20)</f>
        <v/>
      </c>
      <c r="P20" s="25">
        <f>IF(A20="","",IF(I20="","Statut manquant",IF(AND(OR(I20="Validé",I20="Engagé",I20="Réalisé"),G20=""),"Montant validé manquant",IF(AND(OR(I20="Engagé",I20="Réalisé"),H20=""),"Montant engagé manquant",IF(AND(OR(I20="Validé",I20="Refusé",I20="Engagé",I20="Réalisé",I20="Annulé"),L20=""),"Date de décision manquante",IF(AND(L20&lt;&gt;"",B20&lt;&gt;"",L20&lt;B20),"Date de décision antérieure au signalement",""))))))</f>
        <v/>
      </c>
    </row>
    <row r="21" ht="32" customHeight="1">
      <c r="A21" s="29" t="n"/>
      <c r="B21" s="30" t="n"/>
      <c r="C21" s="29" t="n"/>
      <c r="D21" s="29" t="n"/>
      <c r="E21" s="29" t="n"/>
      <c r="F21" s="31" t="n"/>
      <c r="G21" s="31" t="n"/>
      <c r="H21" s="31" t="n"/>
      <c r="I21" s="29" t="n"/>
      <c r="J21" s="29" t="n"/>
      <c r="K21" s="29" t="n"/>
      <c r="L21" s="30" t="n"/>
      <c r="M21" s="29" t="n"/>
      <c r="N21" s="3">
        <f>IF($A21="","",IF(OR($I21="Refusé",$I21="Annulé"),0,IF(OR($I21="Engagé",$I21="Réalisé"),$H21,IF($I21="Validé",$G21,0))))</f>
        <v/>
      </c>
      <c r="O21" s="3">
        <f>IF(OR($A21="",$H21="",$G21=""),"",$H21-$G21)</f>
        <v/>
      </c>
      <c r="P21" s="25">
        <f>IF(A21="","",IF(I21="","Statut manquant",IF(AND(OR(I21="Validé",I21="Engagé",I21="Réalisé"),G21=""),"Montant validé manquant",IF(AND(OR(I21="Engagé",I21="Réalisé"),H21=""),"Montant engagé manquant",IF(AND(OR(I21="Validé",I21="Refusé",I21="Engagé",I21="Réalisé",I21="Annulé"),L21=""),"Date de décision manquante",IF(AND(L21&lt;&gt;"",B21&lt;&gt;"",L21&lt;B21),"Date de décision antérieure au signalement",""))))))</f>
        <v/>
      </c>
    </row>
    <row r="22" ht="32" customHeight="1">
      <c r="A22" s="29" t="n"/>
      <c r="B22" s="30" t="n"/>
      <c r="C22" s="29" t="n"/>
      <c r="D22" s="29" t="n"/>
      <c r="E22" s="29" t="n"/>
      <c r="F22" s="31" t="n"/>
      <c r="G22" s="31" t="n"/>
      <c r="H22" s="31" t="n"/>
      <c r="I22" s="29" t="n"/>
      <c r="J22" s="29" t="n"/>
      <c r="K22" s="29" t="n"/>
      <c r="L22" s="30" t="n"/>
      <c r="M22" s="29" t="n"/>
      <c r="N22" s="3">
        <f>IF($A22="","",IF(OR($I22="Refusé",$I22="Annulé"),0,IF(OR($I22="Engagé",$I22="Réalisé"),$H22,IF($I22="Validé",$G22,0))))</f>
        <v/>
      </c>
      <c r="O22" s="3">
        <f>IF(OR($A22="",$H22="",$G22=""),"",$H22-$G22)</f>
        <v/>
      </c>
      <c r="P22" s="25">
        <f>IF(A22="","",IF(I22="","Statut manquant",IF(AND(OR(I22="Validé",I22="Engagé",I22="Réalisé"),G22=""),"Montant validé manquant",IF(AND(OR(I22="Engagé",I22="Réalisé"),H22=""),"Montant engagé manquant",IF(AND(OR(I22="Validé",I22="Refusé",I22="Engagé",I22="Réalisé",I22="Annulé"),L22=""),"Date de décision manquante",IF(AND(L22&lt;&gt;"",B22&lt;&gt;"",L22&lt;B22),"Date de décision antérieure au signalement",""))))))</f>
        <v/>
      </c>
    </row>
    <row r="23" ht="32" customHeight="1">
      <c r="A23" s="29" t="n"/>
      <c r="B23" s="30" t="n"/>
      <c r="C23" s="29" t="n"/>
      <c r="D23" s="29" t="n"/>
      <c r="E23" s="29" t="n"/>
      <c r="F23" s="31" t="n"/>
      <c r="G23" s="31" t="n"/>
      <c r="H23" s="31" t="n"/>
      <c r="I23" s="29" t="n"/>
      <c r="J23" s="29" t="n"/>
      <c r="K23" s="29" t="n"/>
      <c r="L23" s="30" t="n"/>
      <c r="M23" s="29" t="n"/>
      <c r="N23" s="3">
        <f>IF($A23="","",IF(OR($I23="Refusé",$I23="Annulé"),0,IF(OR($I23="Engagé",$I23="Réalisé"),$H23,IF($I23="Validé",$G23,0))))</f>
        <v/>
      </c>
      <c r="O23" s="3">
        <f>IF(OR($A23="",$H23="",$G23=""),"",$H23-$G23)</f>
        <v/>
      </c>
      <c r="P23" s="25">
        <f>IF(A23="","",IF(I23="","Statut manquant",IF(AND(OR(I23="Validé",I23="Engagé",I23="Réalisé"),G23=""),"Montant validé manquant",IF(AND(OR(I23="Engagé",I23="Réalisé"),H23=""),"Montant engagé manquant",IF(AND(OR(I23="Validé",I23="Refusé",I23="Engagé",I23="Réalisé",I23="Annulé"),L23=""),"Date de décision manquante",IF(AND(L23&lt;&gt;"",B23&lt;&gt;"",L23&lt;B23),"Date de décision antérieure au signalement",""))))))</f>
        <v/>
      </c>
    </row>
    <row r="24" ht="32" customHeight="1">
      <c r="A24" s="29" t="n"/>
      <c r="B24" s="30" t="n"/>
      <c r="C24" s="29" t="n"/>
      <c r="D24" s="29" t="n"/>
      <c r="E24" s="29" t="n"/>
      <c r="F24" s="31" t="n"/>
      <c r="G24" s="31" t="n"/>
      <c r="H24" s="31" t="n"/>
      <c r="I24" s="29" t="n"/>
      <c r="J24" s="29" t="n"/>
      <c r="K24" s="29" t="n"/>
      <c r="L24" s="30" t="n"/>
      <c r="M24" s="29" t="n"/>
      <c r="N24" s="3">
        <f>IF($A24="","",IF(OR($I24="Refusé",$I24="Annulé"),0,IF(OR($I24="Engagé",$I24="Réalisé"),$H24,IF($I24="Validé",$G24,0))))</f>
        <v/>
      </c>
      <c r="O24" s="3">
        <f>IF(OR($A24="",$H24="",$G24=""),"",$H24-$G24)</f>
        <v/>
      </c>
      <c r="P24" s="25">
        <f>IF(A24="","",IF(I24="","Statut manquant",IF(AND(OR(I24="Validé",I24="Engagé",I24="Réalisé"),G24=""),"Montant validé manquant",IF(AND(OR(I24="Engagé",I24="Réalisé"),H24=""),"Montant engagé manquant",IF(AND(OR(I24="Validé",I24="Refusé",I24="Engagé",I24="Réalisé",I24="Annulé"),L24=""),"Date de décision manquante",IF(AND(L24&lt;&gt;"",B24&lt;&gt;"",L24&lt;B24),"Date de décision antérieure au signalement",""))))))</f>
        <v/>
      </c>
    </row>
    <row r="25" ht="32" customHeight="1">
      <c r="A25" s="29" t="n"/>
      <c r="B25" s="30" t="n"/>
      <c r="C25" s="29" t="n"/>
      <c r="D25" s="29" t="n"/>
      <c r="E25" s="29" t="n"/>
      <c r="F25" s="31" t="n"/>
      <c r="G25" s="31" t="n"/>
      <c r="H25" s="31" t="n"/>
      <c r="I25" s="29" t="n"/>
      <c r="J25" s="29" t="n"/>
      <c r="K25" s="29" t="n"/>
      <c r="L25" s="30" t="n"/>
      <c r="M25" s="29" t="n"/>
      <c r="N25" s="3">
        <f>IF($A25="","",IF(OR($I25="Refusé",$I25="Annulé"),0,IF(OR($I25="Engagé",$I25="Réalisé"),$H25,IF($I25="Validé",$G25,0))))</f>
        <v/>
      </c>
      <c r="O25" s="3">
        <f>IF(OR($A25="",$H25="",$G25=""),"",$H25-$G25)</f>
        <v/>
      </c>
      <c r="P25" s="25">
        <f>IF(A25="","",IF(I25="","Statut manquant",IF(AND(OR(I25="Validé",I25="Engagé",I25="Réalisé"),G25=""),"Montant validé manquant",IF(AND(OR(I25="Engagé",I25="Réalisé"),H25=""),"Montant engagé manquant",IF(AND(OR(I25="Validé",I25="Refusé",I25="Engagé",I25="Réalisé",I25="Annulé"),L25=""),"Date de décision manquante",IF(AND(L25&lt;&gt;"",B25&lt;&gt;"",L25&lt;B25),"Date de décision antérieure au signalement",""))))))</f>
        <v/>
      </c>
    </row>
    <row r="26" ht="32" customHeight="1">
      <c r="A26" s="29" t="n"/>
      <c r="B26" s="30" t="n"/>
      <c r="C26" s="29" t="n"/>
      <c r="D26" s="29" t="n"/>
      <c r="E26" s="29" t="n"/>
      <c r="F26" s="31" t="n"/>
      <c r="G26" s="31" t="n"/>
      <c r="H26" s="31" t="n"/>
      <c r="I26" s="29" t="n"/>
      <c r="J26" s="29" t="n"/>
      <c r="K26" s="29" t="n"/>
      <c r="L26" s="30" t="n"/>
      <c r="M26" s="29" t="n"/>
      <c r="N26" s="3">
        <f>IF($A26="","",IF(OR($I26="Refusé",$I26="Annulé"),0,IF(OR($I26="Engagé",$I26="Réalisé"),$H26,IF($I26="Validé",$G26,0))))</f>
        <v/>
      </c>
      <c r="O26" s="3">
        <f>IF(OR($A26="",$H26="",$G26=""),"",$H26-$G26)</f>
        <v/>
      </c>
      <c r="P26" s="25">
        <f>IF(A26="","",IF(I26="","Statut manquant",IF(AND(OR(I26="Validé",I26="Engagé",I26="Réalisé"),G26=""),"Montant validé manquant",IF(AND(OR(I26="Engagé",I26="Réalisé"),H26=""),"Montant engagé manquant",IF(AND(OR(I26="Validé",I26="Refusé",I26="Engagé",I26="Réalisé",I26="Annulé"),L26=""),"Date de décision manquante",IF(AND(L26&lt;&gt;"",B26&lt;&gt;"",L26&lt;B26),"Date de décision antérieure au signalement",""))))))</f>
        <v/>
      </c>
    </row>
    <row r="27" ht="32" customHeight="1">
      <c r="A27" s="29" t="n"/>
      <c r="B27" s="30" t="n"/>
      <c r="C27" s="29" t="n"/>
      <c r="D27" s="29" t="n"/>
      <c r="E27" s="29" t="n"/>
      <c r="F27" s="31" t="n"/>
      <c r="G27" s="31" t="n"/>
      <c r="H27" s="31" t="n"/>
      <c r="I27" s="29" t="n"/>
      <c r="J27" s="29" t="n"/>
      <c r="K27" s="29" t="n"/>
      <c r="L27" s="30" t="n"/>
      <c r="M27" s="29" t="n"/>
      <c r="N27" s="3">
        <f>IF($A27="","",IF(OR($I27="Refusé",$I27="Annulé"),0,IF(OR($I27="Engagé",$I27="Réalisé"),$H27,IF($I27="Validé",$G27,0))))</f>
        <v/>
      </c>
      <c r="O27" s="3">
        <f>IF(OR($A27="",$H27="",$G27=""),"",$H27-$G27)</f>
        <v/>
      </c>
      <c r="P27" s="25">
        <f>IF(A27="","",IF(I27="","Statut manquant",IF(AND(OR(I27="Validé",I27="Engagé",I27="Réalisé"),G27=""),"Montant validé manquant",IF(AND(OR(I27="Engagé",I27="Réalisé"),H27=""),"Montant engagé manquant",IF(AND(OR(I27="Validé",I27="Refusé",I27="Engagé",I27="Réalisé",I27="Annulé"),L27=""),"Date de décision manquante",IF(AND(L27&lt;&gt;"",B27&lt;&gt;"",L27&lt;B27),"Date de décision antérieure au signalement",""))))))</f>
        <v/>
      </c>
    </row>
    <row r="28" ht="32" customHeight="1">
      <c r="A28" s="29" t="n"/>
      <c r="B28" s="30" t="n"/>
      <c r="C28" s="29" t="n"/>
      <c r="D28" s="29" t="n"/>
      <c r="E28" s="29" t="n"/>
      <c r="F28" s="31" t="n"/>
      <c r="G28" s="31" t="n"/>
      <c r="H28" s="31" t="n"/>
      <c r="I28" s="29" t="n"/>
      <c r="J28" s="29" t="n"/>
      <c r="K28" s="29" t="n"/>
      <c r="L28" s="30" t="n"/>
      <c r="M28" s="29" t="n"/>
      <c r="N28" s="3">
        <f>IF($A28="","",IF(OR($I28="Refusé",$I28="Annulé"),0,IF(OR($I28="Engagé",$I28="Réalisé"),$H28,IF($I28="Validé",$G28,0))))</f>
        <v/>
      </c>
      <c r="O28" s="3">
        <f>IF(OR($A28="",$H28="",$G28=""),"",$H28-$G28)</f>
        <v/>
      </c>
      <c r="P28" s="25">
        <f>IF(A28="","",IF(I28="","Statut manquant",IF(AND(OR(I28="Validé",I28="Engagé",I28="Réalisé"),G28=""),"Montant validé manquant",IF(AND(OR(I28="Engagé",I28="Réalisé"),H28=""),"Montant engagé manquant",IF(AND(OR(I28="Validé",I28="Refusé",I28="Engagé",I28="Réalisé",I28="Annulé"),L28=""),"Date de décision manquante",IF(AND(L28&lt;&gt;"",B28&lt;&gt;"",L28&lt;B28),"Date de décision antérieure au signalement",""))))))</f>
        <v/>
      </c>
    </row>
    <row r="29" ht="32" customHeight="1">
      <c r="A29" s="29" t="n"/>
      <c r="B29" s="30" t="n"/>
      <c r="C29" s="29" t="n"/>
      <c r="D29" s="29" t="n"/>
      <c r="E29" s="29" t="n"/>
      <c r="F29" s="31" t="n"/>
      <c r="G29" s="31" t="n"/>
      <c r="H29" s="31" t="n"/>
      <c r="I29" s="29" t="n"/>
      <c r="J29" s="29" t="n"/>
      <c r="K29" s="29" t="n"/>
      <c r="L29" s="30" t="n"/>
      <c r="M29" s="29" t="n"/>
      <c r="N29" s="3">
        <f>IF($A29="","",IF(OR($I29="Refusé",$I29="Annulé"),0,IF(OR($I29="Engagé",$I29="Réalisé"),$H29,IF($I29="Validé",$G29,0))))</f>
        <v/>
      </c>
      <c r="O29" s="3">
        <f>IF(OR($A29="",$H29="",$G29=""),"",$H29-$G29)</f>
        <v/>
      </c>
      <c r="P29" s="25">
        <f>IF(A29="","",IF(I29="","Statut manquant",IF(AND(OR(I29="Validé",I29="Engagé",I29="Réalisé"),G29=""),"Montant validé manquant",IF(AND(OR(I29="Engagé",I29="Réalisé"),H29=""),"Montant engagé manquant",IF(AND(OR(I29="Validé",I29="Refusé",I29="Engagé",I29="Réalisé",I29="Annulé"),L29=""),"Date de décision manquante",IF(AND(L29&lt;&gt;"",B29&lt;&gt;"",L29&lt;B29),"Date de décision antérieure au signalement",""))))))</f>
        <v/>
      </c>
    </row>
    <row r="30" ht="32" customHeight="1">
      <c r="A30" s="29" t="n"/>
      <c r="B30" s="30" t="n"/>
      <c r="C30" s="29" t="n"/>
      <c r="D30" s="29" t="n"/>
      <c r="E30" s="29" t="n"/>
      <c r="F30" s="31" t="n"/>
      <c r="G30" s="31" t="n"/>
      <c r="H30" s="31" t="n"/>
      <c r="I30" s="29" t="n"/>
      <c r="J30" s="29" t="n"/>
      <c r="K30" s="29" t="n"/>
      <c r="L30" s="30" t="n"/>
      <c r="M30" s="29" t="n"/>
      <c r="N30" s="3">
        <f>IF($A30="","",IF(OR($I30="Refusé",$I30="Annulé"),0,IF(OR($I30="Engagé",$I30="Réalisé"),$H30,IF($I30="Validé",$G30,0))))</f>
        <v/>
      </c>
      <c r="O30" s="3">
        <f>IF(OR($A30="",$H30="",$G30=""),"",$H30-$G30)</f>
        <v/>
      </c>
      <c r="P30" s="25">
        <f>IF(A30="","",IF(I30="","Statut manquant",IF(AND(OR(I30="Validé",I30="Engagé",I30="Réalisé"),G30=""),"Montant validé manquant",IF(AND(OR(I30="Engagé",I30="Réalisé"),H30=""),"Montant engagé manquant",IF(AND(OR(I30="Validé",I30="Refusé",I30="Engagé",I30="Réalisé",I30="Annulé"),L30=""),"Date de décision manquante",IF(AND(L30&lt;&gt;"",B30&lt;&gt;"",L30&lt;B30),"Date de décision antérieure au signalement",""))))))</f>
        <v/>
      </c>
    </row>
    <row r="31" ht="32" customHeight="1">
      <c r="A31" s="29" t="n"/>
      <c r="B31" s="30" t="n"/>
      <c r="C31" s="29" t="n"/>
      <c r="D31" s="29" t="n"/>
      <c r="E31" s="29" t="n"/>
      <c r="F31" s="31" t="n"/>
      <c r="G31" s="31" t="n"/>
      <c r="H31" s="31" t="n"/>
      <c r="I31" s="29" t="n"/>
      <c r="J31" s="29" t="n"/>
      <c r="K31" s="29" t="n"/>
      <c r="L31" s="30" t="n"/>
      <c r="M31" s="29" t="n"/>
      <c r="N31" s="3">
        <f>IF($A31="","",IF(OR($I31="Refusé",$I31="Annulé"),0,IF(OR($I31="Engagé",$I31="Réalisé"),$H31,IF($I31="Validé",$G31,0))))</f>
        <v/>
      </c>
      <c r="O31" s="3">
        <f>IF(OR($A31="",$H31="",$G31=""),"",$H31-$G31)</f>
        <v/>
      </c>
      <c r="P31" s="25">
        <f>IF(A31="","",IF(I31="","Statut manquant",IF(AND(OR(I31="Validé",I31="Engagé",I31="Réalisé"),G31=""),"Montant validé manquant",IF(AND(OR(I31="Engagé",I31="Réalisé"),H31=""),"Montant engagé manquant",IF(AND(OR(I31="Validé",I31="Refusé",I31="Engagé",I31="Réalisé",I31="Annulé"),L31=""),"Date de décision manquante",IF(AND(L31&lt;&gt;"",B31&lt;&gt;"",L31&lt;B31),"Date de décision antérieure au signalement",""))))))</f>
        <v/>
      </c>
    </row>
    <row r="32" ht="32" customHeight="1">
      <c r="A32" s="29" t="n"/>
      <c r="B32" s="30" t="n"/>
      <c r="C32" s="29" t="n"/>
      <c r="D32" s="29" t="n"/>
      <c r="E32" s="29" t="n"/>
      <c r="F32" s="31" t="n"/>
      <c r="G32" s="31" t="n"/>
      <c r="H32" s="31" t="n"/>
      <c r="I32" s="29" t="n"/>
      <c r="J32" s="29" t="n"/>
      <c r="K32" s="29" t="n"/>
      <c r="L32" s="30" t="n"/>
      <c r="M32" s="29" t="n"/>
      <c r="N32" s="3">
        <f>IF($A32="","",IF(OR($I32="Refusé",$I32="Annulé"),0,IF(OR($I32="Engagé",$I32="Réalisé"),$H32,IF($I32="Validé",$G32,0))))</f>
        <v/>
      </c>
      <c r="O32" s="3">
        <f>IF(OR($A32="",$H32="",$G32=""),"",$H32-$G32)</f>
        <v/>
      </c>
      <c r="P32" s="25">
        <f>IF(A32="","",IF(I32="","Statut manquant",IF(AND(OR(I32="Validé",I32="Engagé",I32="Réalisé"),G32=""),"Montant validé manquant",IF(AND(OR(I32="Engagé",I32="Réalisé"),H32=""),"Montant engagé manquant",IF(AND(OR(I32="Validé",I32="Refusé",I32="Engagé",I32="Réalisé",I32="Annulé"),L32=""),"Date de décision manquante",IF(AND(L32&lt;&gt;"",B32&lt;&gt;"",L32&lt;B32),"Date de décision antérieure au signalement",""))))))</f>
        <v/>
      </c>
    </row>
    <row r="33" ht="32" customHeight="1">
      <c r="A33" s="29" t="n"/>
      <c r="B33" s="30" t="n"/>
      <c r="C33" s="29" t="n"/>
      <c r="D33" s="29" t="n"/>
      <c r="E33" s="29" t="n"/>
      <c r="F33" s="31" t="n"/>
      <c r="G33" s="31" t="n"/>
      <c r="H33" s="31" t="n"/>
      <c r="I33" s="29" t="n"/>
      <c r="J33" s="29" t="n"/>
      <c r="K33" s="29" t="n"/>
      <c r="L33" s="30" t="n"/>
      <c r="M33" s="29" t="n"/>
      <c r="N33" s="3">
        <f>IF($A33="","",IF(OR($I33="Refusé",$I33="Annulé"),0,IF(OR($I33="Engagé",$I33="Réalisé"),$H33,IF($I33="Validé",$G33,0))))</f>
        <v/>
      </c>
      <c r="O33" s="3">
        <f>IF(OR($A33="",$H33="",$G33=""),"",$H33-$G33)</f>
        <v/>
      </c>
      <c r="P33" s="25">
        <f>IF(A33="","",IF(I33="","Statut manquant",IF(AND(OR(I33="Validé",I33="Engagé",I33="Réalisé"),G33=""),"Montant validé manquant",IF(AND(OR(I33="Engagé",I33="Réalisé"),H33=""),"Montant engagé manquant",IF(AND(OR(I33="Validé",I33="Refusé",I33="Engagé",I33="Réalisé",I33="Annulé"),L33=""),"Date de décision manquante",IF(AND(L33&lt;&gt;"",B33&lt;&gt;"",L33&lt;B33),"Date de décision antérieure au signalement",""))))))</f>
        <v/>
      </c>
    </row>
    <row r="34" ht="32" customHeight="1">
      <c r="A34" s="29" t="n"/>
      <c r="B34" s="30" t="n"/>
      <c r="C34" s="29" t="n"/>
      <c r="D34" s="29" t="n"/>
      <c r="E34" s="29" t="n"/>
      <c r="F34" s="31" t="n"/>
      <c r="G34" s="31" t="n"/>
      <c r="H34" s="31" t="n"/>
      <c r="I34" s="29" t="n"/>
      <c r="J34" s="29" t="n"/>
      <c r="K34" s="29" t="n"/>
      <c r="L34" s="30" t="n"/>
      <c r="M34" s="29" t="n"/>
      <c r="N34" s="3">
        <f>IF($A34="","",IF(OR($I34="Refusé",$I34="Annulé"),0,IF(OR($I34="Engagé",$I34="Réalisé"),$H34,IF($I34="Validé",$G34,0))))</f>
        <v/>
      </c>
      <c r="O34" s="3">
        <f>IF(OR($A34="",$H34="",$G34=""),"",$H34-$G34)</f>
        <v/>
      </c>
      <c r="P34" s="25">
        <f>IF(A34="","",IF(I34="","Statut manquant",IF(AND(OR(I34="Validé",I34="Engagé",I34="Réalisé"),G34=""),"Montant validé manquant",IF(AND(OR(I34="Engagé",I34="Réalisé"),H34=""),"Montant engagé manquant",IF(AND(OR(I34="Validé",I34="Refusé",I34="Engagé",I34="Réalisé",I34="Annulé"),L34=""),"Date de décision manquante",IF(AND(L34&lt;&gt;"",B34&lt;&gt;"",L34&lt;B34),"Date de décision antérieure au signalement",""))))))</f>
        <v/>
      </c>
    </row>
    <row r="35" ht="32" customHeight="1">
      <c r="A35" s="29" t="n"/>
      <c r="B35" s="30" t="n"/>
      <c r="C35" s="29" t="n"/>
      <c r="D35" s="29" t="n"/>
      <c r="E35" s="29" t="n"/>
      <c r="F35" s="31" t="n"/>
      <c r="G35" s="31" t="n"/>
      <c r="H35" s="31" t="n"/>
      <c r="I35" s="29" t="n"/>
      <c r="J35" s="29" t="n"/>
      <c r="K35" s="29" t="n"/>
      <c r="L35" s="30" t="n"/>
      <c r="M35" s="29" t="n"/>
      <c r="N35" s="3">
        <f>IF($A35="","",IF(OR($I35="Refusé",$I35="Annulé"),0,IF(OR($I35="Engagé",$I35="Réalisé"),$H35,IF($I35="Validé",$G35,0))))</f>
        <v/>
      </c>
      <c r="O35" s="3">
        <f>IF(OR($A35="",$H35="",$G35=""),"",$H35-$G35)</f>
        <v/>
      </c>
      <c r="P35" s="25">
        <f>IF(A35="","",IF(I35="","Statut manquant",IF(AND(OR(I35="Validé",I35="Engagé",I35="Réalisé"),G35=""),"Montant validé manquant",IF(AND(OR(I35="Engagé",I35="Réalisé"),H35=""),"Montant engagé manquant",IF(AND(OR(I35="Validé",I35="Refusé",I35="Engagé",I35="Réalisé",I35="Annulé"),L35=""),"Date de décision manquante",IF(AND(L35&lt;&gt;"",B35&lt;&gt;"",L35&lt;B35),"Date de décision antérieure au signalement",""))))))</f>
        <v/>
      </c>
    </row>
    <row r="36" ht="32" customHeight="1">
      <c r="A36" s="29" t="n"/>
      <c r="B36" s="30" t="n"/>
      <c r="C36" s="29" t="n"/>
      <c r="D36" s="29" t="n"/>
      <c r="E36" s="29" t="n"/>
      <c r="F36" s="31" t="n"/>
      <c r="G36" s="31" t="n"/>
      <c r="H36" s="31" t="n"/>
      <c r="I36" s="29" t="n"/>
      <c r="J36" s="29" t="n"/>
      <c r="K36" s="29" t="n"/>
      <c r="L36" s="30" t="n"/>
      <c r="M36" s="29" t="n"/>
      <c r="N36" s="3">
        <f>IF($A36="","",IF(OR($I36="Refusé",$I36="Annulé"),0,IF(OR($I36="Engagé",$I36="Réalisé"),$H36,IF($I36="Validé",$G36,0))))</f>
        <v/>
      </c>
      <c r="O36" s="3">
        <f>IF(OR($A36="",$H36="",$G36=""),"",$H36-$G36)</f>
        <v/>
      </c>
      <c r="P36" s="25">
        <f>IF(A36="","",IF(I36="","Statut manquant",IF(AND(OR(I36="Validé",I36="Engagé",I36="Réalisé"),G36=""),"Montant validé manquant",IF(AND(OR(I36="Engagé",I36="Réalisé"),H36=""),"Montant engagé manquant",IF(AND(OR(I36="Validé",I36="Refusé",I36="Engagé",I36="Réalisé",I36="Annulé"),L36=""),"Date de décision manquante",IF(AND(L36&lt;&gt;"",B36&lt;&gt;"",L36&lt;B36),"Date de décision antérieure au signalement",""))))))</f>
        <v/>
      </c>
    </row>
    <row r="37" ht="32" customHeight="1">
      <c r="A37" s="29" t="n"/>
      <c r="B37" s="30" t="n"/>
      <c r="C37" s="29" t="n"/>
      <c r="D37" s="29" t="n"/>
      <c r="E37" s="29" t="n"/>
      <c r="F37" s="31" t="n"/>
      <c r="G37" s="31" t="n"/>
      <c r="H37" s="31" t="n"/>
      <c r="I37" s="29" t="n"/>
      <c r="J37" s="29" t="n"/>
      <c r="K37" s="29" t="n"/>
      <c r="L37" s="30" t="n"/>
      <c r="M37" s="29" t="n"/>
      <c r="N37" s="3">
        <f>IF($A37="","",IF(OR($I37="Refusé",$I37="Annulé"),0,IF(OR($I37="Engagé",$I37="Réalisé"),$H37,IF($I37="Validé",$G37,0))))</f>
        <v/>
      </c>
      <c r="O37" s="3">
        <f>IF(OR($A37="",$H37="",$G37=""),"",$H37-$G37)</f>
        <v/>
      </c>
      <c r="P37" s="25">
        <f>IF(A37="","",IF(I37="","Statut manquant",IF(AND(OR(I37="Validé",I37="Engagé",I37="Réalisé"),G37=""),"Montant validé manquant",IF(AND(OR(I37="Engagé",I37="Réalisé"),H37=""),"Montant engagé manquant",IF(AND(OR(I37="Validé",I37="Refusé",I37="Engagé",I37="Réalisé",I37="Annulé"),L37=""),"Date de décision manquante",IF(AND(L37&lt;&gt;"",B37&lt;&gt;"",L37&lt;B37),"Date de décision antérieure au signalement",""))))))</f>
        <v/>
      </c>
    </row>
    <row r="38" ht="32" customHeight="1">
      <c r="A38" s="29" t="n"/>
      <c r="B38" s="30" t="n"/>
      <c r="C38" s="29" t="n"/>
      <c r="D38" s="29" t="n"/>
      <c r="E38" s="29" t="n"/>
      <c r="F38" s="31" t="n"/>
      <c r="G38" s="31" t="n"/>
      <c r="H38" s="31" t="n"/>
      <c r="I38" s="29" t="n"/>
      <c r="J38" s="29" t="n"/>
      <c r="K38" s="29" t="n"/>
      <c r="L38" s="30" t="n"/>
      <c r="M38" s="29" t="n"/>
      <c r="N38" s="3">
        <f>IF($A38="","",IF(OR($I38="Refusé",$I38="Annulé"),0,IF(OR($I38="Engagé",$I38="Réalisé"),$H38,IF($I38="Validé",$G38,0))))</f>
        <v/>
      </c>
      <c r="O38" s="3">
        <f>IF(OR($A38="",$H38="",$G38=""),"",$H38-$G38)</f>
        <v/>
      </c>
      <c r="P38" s="25">
        <f>IF(A38="","",IF(I38="","Statut manquant",IF(AND(OR(I38="Validé",I38="Engagé",I38="Réalisé"),G38=""),"Montant validé manquant",IF(AND(OR(I38="Engagé",I38="Réalisé"),H38=""),"Montant engagé manquant",IF(AND(OR(I38="Validé",I38="Refusé",I38="Engagé",I38="Réalisé",I38="Annulé"),L38=""),"Date de décision manquante",IF(AND(L38&lt;&gt;"",B38&lt;&gt;"",L38&lt;B38),"Date de décision antérieure au signalement",""))))))</f>
        <v/>
      </c>
    </row>
    <row r="39" ht="32" customHeight="1">
      <c r="A39" s="29" t="n"/>
      <c r="B39" s="30" t="n"/>
      <c r="C39" s="29" t="n"/>
      <c r="D39" s="29" t="n"/>
      <c r="E39" s="29" t="n"/>
      <c r="F39" s="31" t="n"/>
      <c r="G39" s="31" t="n"/>
      <c r="H39" s="31" t="n"/>
      <c r="I39" s="29" t="n"/>
      <c r="J39" s="29" t="n"/>
      <c r="K39" s="29" t="n"/>
      <c r="L39" s="30" t="n"/>
      <c r="M39" s="29" t="n"/>
      <c r="N39" s="3">
        <f>IF($A39="","",IF(OR($I39="Refusé",$I39="Annulé"),0,IF(OR($I39="Engagé",$I39="Réalisé"),$H39,IF($I39="Validé",$G39,0))))</f>
        <v/>
      </c>
      <c r="O39" s="3">
        <f>IF(OR($A39="",$H39="",$G39=""),"",$H39-$G39)</f>
        <v/>
      </c>
      <c r="P39" s="25">
        <f>IF(A39="","",IF(I39="","Statut manquant",IF(AND(OR(I39="Validé",I39="Engagé",I39="Réalisé"),G39=""),"Montant validé manquant",IF(AND(OR(I39="Engagé",I39="Réalisé"),H39=""),"Montant engagé manquant",IF(AND(OR(I39="Validé",I39="Refusé",I39="Engagé",I39="Réalisé",I39="Annulé"),L39=""),"Date de décision manquante",IF(AND(L39&lt;&gt;"",B39&lt;&gt;"",L39&lt;B39),"Date de décision antérieure au signalement",""))))))</f>
        <v/>
      </c>
    </row>
    <row r="40" ht="32" customHeight="1">
      <c r="A40" s="29" t="n"/>
      <c r="B40" s="30" t="n"/>
      <c r="C40" s="29" t="n"/>
      <c r="D40" s="29" t="n"/>
      <c r="E40" s="29" t="n"/>
      <c r="F40" s="31" t="n"/>
      <c r="G40" s="31" t="n"/>
      <c r="H40" s="31" t="n"/>
      <c r="I40" s="29" t="n"/>
      <c r="J40" s="29" t="n"/>
      <c r="K40" s="29" t="n"/>
      <c r="L40" s="30" t="n"/>
      <c r="M40" s="29" t="n"/>
      <c r="N40" s="3">
        <f>IF($A40="","",IF(OR($I40="Refusé",$I40="Annulé"),0,IF(OR($I40="Engagé",$I40="Réalisé"),$H40,IF($I40="Validé",$G40,0))))</f>
        <v/>
      </c>
      <c r="O40" s="3">
        <f>IF(OR($A40="",$H40="",$G40=""),"",$H40-$G40)</f>
        <v/>
      </c>
      <c r="P40" s="25">
        <f>IF(A40="","",IF(I40="","Statut manquant",IF(AND(OR(I40="Validé",I40="Engagé",I40="Réalisé"),G40=""),"Montant validé manquant",IF(AND(OR(I40="Engagé",I40="Réalisé"),H40=""),"Montant engagé manquant",IF(AND(OR(I40="Validé",I40="Refusé",I40="Engagé",I40="Réalisé",I40="Annulé"),L40=""),"Date de décision manquante",IF(AND(L40&lt;&gt;"",B40&lt;&gt;"",L40&lt;B40),"Date de décision antérieure au signalement",""))))))</f>
        <v/>
      </c>
    </row>
    <row r="41" ht="32" customHeight="1">
      <c r="A41" s="29" t="n"/>
      <c r="B41" s="30" t="n"/>
      <c r="C41" s="29" t="n"/>
      <c r="D41" s="29" t="n"/>
      <c r="E41" s="29" t="n"/>
      <c r="F41" s="31" t="n"/>
      <c r="G41" s="31" t="n"/>
      <c r="H41" s="31" t="n"/>
      <c r="I41" s="29" t="n"/>
      <c r="J41" s="29" t="n"/>
      <c r="K41" s="29" t="n"/>
      <c r="L41" s="30" t="n"/>
      <c r="M41" s="29" t="n"/>
      <c r="N41" s="3">
        <f>IF($A41="","",IF(OR($I41="Refusé",$I41="Annulé"),0,IF(OR($I41="Engagé",$I41="Réalisé"),$H41,IF($I41="Validé",$G41,0))))</f>
        <v/>
      </c>
      <c r="O41" s="3">
        <f>IF(OR($A41="",$H41="",$G41=""),"",$H41-$G41)</f>
        <v/>
      </c>
      <c r="P41" s="25">
        <f>IF(A41="","",IF(I41="","Statut manquant",IF(AND(OR(I41="Validé",I41="Engagé",I41="Réalisé"),G41=""),"Montant validé manquant",IF(AND(OR(I41="Engagé",I41="Réalisé"),H41=""),"Montant engagé manquant",IF(AND(OR(I41="Validé",I41="Refusé",I41="Engagé",I41="Réalisé",I41="Annulé"),L41=""),"Date de décision manquante",IF(AND(L41&lt;&gt;"",B41&lt;&gt;"",L41&lt;B41),"Date de décision antérieure au signalement",""))))))</f>
        <v/>
      </c>
    </row>
    <row r="42" ht="32" customHeight="1">
      <c r="A42" s="29" t="n"/>
      <c r="B42" s="30" t="n"/>
      <c r="C42" s="29" t="n"/>
      <c r="D42" s="29" t="n"/>
      <c r="E42" s="29" t="n"/>
      <c r="F42" s="31" t="n"/>
      <c r="G42" s="31" t="n"/>
      <c r="H42" s="31" t="n"/>
      <c r="I42" s="29" t="n"/>
      <c r="J42" s="29" t="n"/>
      <c r="K42" s="29" t="n"/>
      <c r="L42" s="30" t="n"/>
      <c r="M42" s="29" t="n"/>
      <c r="N42" s="3">
        <f>IF($A42="","",IF(OR($I42="Refusé",$I42="Annulé"),0,IF(OR($I42="Engagé",$I42="Réalisé"),$H42,IF($I42="Validé",$G42,0))))</f>
        <v/>
      </c>
      <c r="O42" s="3">
        <f>IF(OR($A42="",$H42="",$G42=""),"",$H42-$G42)</f>
        <v/>
      </c>
      <c r="P42" s="25">
        <f>IF(A42="","",IF(I42="","Statut manquant",IF(AND(OR(I42="Validé",I42="Engagé",I42="Réalisé"),G42=""),"Montant validé manquant",IF(AND(OR(I42="Engagé",I42="Réalisé"),H42=""),"Montant engagé manquant",IF(AND(OR(I42="Validé",I42="Refusé",I42="Engagé",I42="Réalisé",I42="Annulé"),L42=""),"Date de décision manquante",IF(AND(L42&lt;&gt;"",B42&lt;&gt;"",L42&lt;B42),"Date de décision antérieure au signalement",""))))))</f>
        <v/>
      </c>
    </row>
    <row r="43" ht="32" customHeight="1">
      <c r="A43" s="29" t="n"/>
      <c r="B43" s="30" t="n"/>
      <c r="C43" s="29" t="n"/>
      <c r="D43" s="29" t="n"/>
      <c r="E43" s="29" t="n"/>
      <c r="F43" s="31" t="n"/>
      <c r="G43" s="31" t="n"/>
      <c r="H43" s="31" t="n"/>
      <c r="I43" s="29" t="n"/>
      <c r="J43" s="29" t="n"/>
      <c r="K43" s="29" t="n"/>
      <c r="L43" s="30" t="n"/>
      <c r="M43" s="29" t="n"/>
      <c r="N43" s="3">
        <f>IF($A43="","",IF(OR($I43="Refusé",$I43="Annulé"),0,IF(OR($I43="Engagé",$I43="Réalisé"),$H43,IF($I43="Validé",$G43,0))))</f>
        <v/>
      </c>
      <c r="O43" s="3">
        <f>IF(OR($A43="",$H43="",$G43=""),"",$H43-$G43)</f>
        <v/>
      </c>
      <c r="P43" s="25">
        <f>IF(A43="","",IF(I43="","Statut manquant",IF(AND(OR(I43="Validé",I43="Engagé",I43="Réalisé"),G43=""),"Montant validé manquant",IF(AND(OR(I43="Engagé",I43="Réalisé"),H43=""),"Montant engagé manquant",IF(AND(OR(I43="Validé",I43="Refusé",I43="Engagé",I43="Réalisé",I43="Annulé"),L43=""),"Date de décision manquante",IF(AND(L43&lt;&gt;"",B43&lt;&gt;"",L43&lt;B43),"Date de décision antérieure au signalement",""))))))</f>
        <v/>
      </c>
    </row>
    <row r="44" ht="32" customHeight="1">
      <c r="A44" s="29" t="n"/>
      <c r="B44" s="30" t="n"/>
      <c r="C44" s="29" t="n"/>
      <c r="D44" s="29" t="n"/>
      <c r="E44" s="29" t="n"/>
      <c r="F44" s="31" t="n"/>
      <c r="G44" s="31" t="n"/>
      <c r="H44" s="31" t="n"/>
      <c r="I44" s="29" t="n"/>
      <c r="J44" s="29" t="n"/>
      <c r="K44" s="29" t="n"/>
      <c r="L44" s="30" t="n"/>
      <c r="M44" s="29" t="n"/>
      <c r="N44" s="3">
        <f>IF($A44="","",IF(OR($I44="Refusé",$I44="Annulé"),0,IF(OR($I44="Engagé",$I44="Réalisé"),$H44,IF($I44="Validé",$G44,0))))</f>
        <v/>
      </c>
      <c r="O44" s="3">
        <f>IF(OR($A44="",$H44="",$G44=""),"",$H44-$G44)</f>
        <v/>
      </c>
      <c r="P44" s="25">
        <f>IF(A44="","",IF(I44="","Statut manquant",IF(AND(OR(I44="Validé",I44="Engagé",I44="Réalisé"),G44=""),"Montant validé manquant",IF(AND(OR(I44="Engagé",I44="Réalisé"),H44=""),"Montant engagé manquant",IF(AND(OR(I44="Validé",I44="Refusé",I44="Engagé",I44="Réalisé",I44="Annulé"),L44=""),"Date de décision manquante",IF(AND(L44&lt;&gt;"",B44&lt;&gt;"",L44&lt;B44),"Date de décision antérieure au signalement",""))))))</f>
        <v/>
      </c>
    </row>
    <row r="45" ht="32" customHeight="1">
      <c r="A45" s="29" t="n"/>
      <c r="B45" s="30" t="n"/>
      <c r="C45" s="29" t="n"/>
      <c r="D45" s="29" t="n"/>
      <c r="E45" s="29" t="n"/>
      <c r="F45" s="31" t="n"/>
      <c r="G45" s="31" t="n"/>
      <c r="H45" s="31" t="n"/>
      <c r="I45" s="29" t="n"/>
      <c r="J45" s="29" t="n"/>
      <c r="K45" s="29" t="n"/>
      <c r="L45" s="30" t="n"/>
      <c r="M45" s="29" t="n"/>
      <c r="N45" s="3">
        <f>IF($A45="","",IF(OR($I45="Refusé",$I45="Annulé"),0,IF(OR($I45="Engagé",$I45="Réalisé"),$H45,IF($I45="Validé",$G45,0))))</f>
        <v/>
      </c>
      <c r="O45" s="3">
        <f>IF(OR($A45="",$H45="",$G45=""),"",$H45-$G45)</f>
        <v/>
      </c>
      <c r="P45" s="25">
        <f>IF(A45="","",IF(I45="","Statut manquant",IF(AND(OR(I45="Validé",I45="Engagé",I45="Réalisé"),G45=""),"Montant validé manquant",IF(AND(OR(I45="Engagé",I45="Réalisé"),H45=""),"Montant engagé manquant",IF(AND(OR(I45="Validé",I45="Refusé",I45="Engagé",I45="Réalisé",I45="Annulé"),L45=""),"Date de décision manquante",IF(AND(L45&lt;&gt;"",B45&lt;&gt;"",L45&lt;B45),"Date de décision antérieure au signalement",""))))))</f>
        <v/>
      </c>
    </row>
    <row r="46" ht="32" customHeight="1">
      <c r="A46" s="29" t="n"/>
      <c r="B46" s="30" t="n"/>
      <c r="C46" s="29" t="n"/>
      <c r="D46" s="29" t="n"/>
      <c r="E46" s="29" t="n"/>
      <c r="F46" s="31" t="n"/>
      <c r="G46" s="31" t="n"/>
      <c r="H46" s="31" t="n"/>
      <c r="I46" s="29" t="n"/>
      <c r="J46" s="29" t="n"/>
      <c r="K46" s="29" t="n"/>
      <c r="L46" s="30" t="n"/>
      <c r="M46" s="29" t="n"/>
      <c r="N46" s="3">
        <f>IF($A46="","",IF(OR($I46="Refusé",$I46="Annulé"),0,IF(OR($I46="Engagé",$I46="Réalisé"),$H46,IF($I46="Validé",$G46,0))))</f>
        <v/>
      </c>
      <c r="O46" s="3">
        <f>IF(OR($A46="",$H46="",$G46=""),"",$H46-$G46)</f>
        <v/>
      </c>
      <c r="P46" s="25">
        <f>IF(A46="","",IF(I46="","Statut manquant",IF(AND(OR(I46="Validé",I46="Engagé",I46="Réalisé"),G46=""),"Montant validé manquant",IF(AND(OR(I46="Engagé",I46="Réalisé"),H46=""),"Montant engagé manquant",IF(AND(OR(I46="Validé",I46="Refusé",I46="Engagé",I46="Réalisé",I46="Annulé"),L46=""),"Date de décision manquante",IF(AND(L46&lt;&gt;"",B46&lt;&gt;"",L46&lt;B46),"Date de décision antérieure au signalement",""))))))</f>
        <v/>
      </c>
    </row>
    <row r="47" ht="32" customHeight="1">
      <c r="A47" s="29" t="n"/>
      <c r="B47" s="30" t="n"/>
      <c r="C47" s="29" t="n"/>
      <c r="D47" s="29" t="n"/>
      <c r="E47" s="29" t="n"/>
      <c r="F47" s="31" t="n"/>
      <c r="G47" s="31" t="n"/>
      <c r="H47" s="31" t="n"/>
      <c r="I47" s="29" t="n"/>
      <c r="J47" s="29" t="n"/>
      <c r="K47" s="29" t="n"/>
      <c r="L47" s="30" t="n"/>
      <c r="M47" s="29" t="n"/>
      <c r="N47" s="3">
        <f>IF($A47="","",IF(OR($I47="Refusé",$I47="Annulé"),0,IF(OR($I47="Engagé",$I47="Réalisé"),$H47,IF($I47="Validé",$G47,0))))</f>
        <v/>
      </c>
      <c r="O47" s="3">
        <f>IF(OR($A47="",$H47="",$G47=""),"",$H47-$G47)</f>
        <v/>
      </c>
      <c r="P47" s="25">
        <f>IF(A47="","",IF(I47="","Statut manquant",IF(AND(OR(I47="Validé",I47="Engagé",I47="Réalisé"),G47=""),"Montant validé manquant",IF(AND(OR(I47="Engagé",I47="Réalisé"),H47=""),"Montant engagé manquant",IF(AND(OR(I47="Validé",I47="Refusé",I47="Engagé",I47="Réalisé",I47="Annulé"),L47=""),"Date de décision manquante",IF(AND(L47&lt;&gt;"",B47&lt;&gt;"",L47&lt;B47),"Date de décision antérieure au signalement",""))))))</f>
        <v/>
      </c>
    </row>
    <row r="48" ht="32" customHeight="1">
      <c r="A48" s="29" t="n"/>
      <c r="B48" s="30" t="n"/>
      <c r="C48" s="29" t="n"/>
      <c r="D48" s="29" t="n"/>
      <c r="E48" s="29" t="n"/>
      <c r="F48" s="31" t="n"/>
      <c r="G48" s="31" t="n"/>
      <c r="H48" s="31" t="n"/>
      <c r="I48" s="29" t="n"/>
      <c r="J48" s="29" t="n"/>
      <c r="K48" s="29" t="n"/>
      <c r="L48" s="30" t="n"/>
      <c r="M48" s="29" t="n"/>
      <c r="N48" s="3">
        <f>IF($A48="","",IF(OR($I48="Refusé",$I48="Annulé"),0,IF(OR($I48="Engagé",$I48="Réalisé"),$H48,IF($I48="Validé",$G48,0))))</f>
        <v/>
      </c>
      <c r="O48" s="3">
        <f>IF(OR($A48="",$H48="",$G48=""),"",$H48-$G48)</f>
        <v/>
      </c>
      <c r="P48" s="25">
        <f>IF(A48="","",IF(I48="","Statut manquant",IF(AND(OR(I48="Validé",I48="Engagé",I48="Réalisé"),G48=""),"Montant validé manquant",IF(AND(OR(I48="Engagé",I48="Réalisé"),H48=""),"Montant engagé manquant",IF(AND(OR(I48="Validé",I48="Refusé",I48="Engagé",I48="Réalisé",I48="Annulé"),L48=""),"Date de décision manquante",IF(AND(L48&lt;&gt;"",B48&lt;&gt;"",L48&lt;B48),"Date de décision antérieure au signalement",""))))))</f>
        <v/>
      </c>
    </row>
    <row r="49" ht="32" customHeight="1">
      <c r="A49" s="29" t="n"/>
      <c r="B49" s="30" t="n"/>
      <c r="C49" s="29" t="n"/>
      <c r="D49" s="29" t="n"/>
      <c r="E49" s="29" t="n"/>
      <c r="F49" s="31" t="n"/>
      <c r="G49" s="31" t="n"/>
      <c r="H49" s="31" t="n"/>
      <c r="I49" s="29" t="n"/>
      <c r="J49" s="29" t="n"/>
      <c r="K49" s="29" t="n"/>
      <c r="L49" s="30" t="n"/>
      <c r="M49" s="29" t="n"/>
      <c r="N49" s="3">
        <f>IF($A49="","",IF(OR($I49="Refusé",$I49="Annulé"),0,IF(OR($I49="Engagé",$I49="Réalisé"),$H49,IF($I49="Validé",$G49,0))))</f>
        <v/>
      </c>
      <c r="O49" s="3">
        <f>IF(OR($A49="",$H49="",$G49=""),"",$H49-$G49)</f>
        <v/>
      </c>
      <c r="P49" s="25">
        <f>IF(A49="","",IF(I49="","Statut manquant",IF(AND(OR(I49="Validé",I49="Engagé",I49="Réalisé"),G49=""),"Montant validé manquant",IF(AND(OR(I49="Engagé",I49="Réalisé"),H49=""),"Montant engagé manquant",IF(AND(OR(I49="Validé",I49="Refusé",I49="Engagé",I49="Réalisé",I49="Annulé"),L49=""),"Date de décision manquante",IF(AND(L49&lt;&gt;"",B49&lt;&gt;"",L49&lt;B49),"Date de décision antérieure au signalement",""))))))</f>
        <v/>
      </c>
    </row>
    <row r="50" ht="32" customHeight="1">
      <c r="A50" s="29" t="n"/>
      <c r="B50" s="30" t="n"/>
      <c r="C50" s="29" t="n"/>
      <c r="D50" s="29" t="n"/>
      <c r="E50" s="29" t="n"/>
      <c r="F50" s="31" t="n"/>
      <c r="G50" s="31" t="n"/>
      <c r="H50" s="31" t="n"/>
      <c r="I50" s="29" t="n"/>
      <c r="J50" s="29" t="n"/>
      <c r="K50" s="29" t="n"/>
      <c r="L50" s="30" t="n"/>
      <c r="M50" s="29" t="n"/>
      <c r="N50" s="3">
        <f>IF($A50="","",IF(OR($I50="Refusé",$I50="Annulé"),0,IF(OR($I50="Engagé",$I50="Réalisé"),$H50,IF($I50="Validé",$G50,0))))</f>
        <v/>
      </c>
      <c r="O50" s="3">
        <f>IF(OR($A50="",$H50="",$G50=""),"",$H50-$G50)</f>
        <v/>
      </c>
      <c r="P50" s="25">
        <f>IF(A50="","",IF(I50="","Statut manquant",IF(AND(OR(I50="Validé",I50="Engagé",I50="Réalisé"),G50=""),"Montant validé manquant",IF(AND(OR(I50="Engagé",I50="Réalisé"),H50=""),"Montant engagé manquant",IF(AND(OR(I50="Validé",I50="Refusé",I50="Engagé",I50="Réalisé",I50="Annulé"),L50=""),"Date de décision manquante",IF(AND(L50&lt;&gt;"",B50&lt;&gt;"",L50&lt;B50),"Date de décision antérieure au signalement",""))))))</f>
        <v/>
      </c>
    </row>
    <row r="51" ht="32" customHeight="1">
      <c r="A51" s="29" t="n"/>
      <c r="B51" s="30" t="n"/>
      <c r="C51" s="29" t="n"/>
      <c r="D51" s="29" t="n"/>
      <c r="E51" s="29" t="n"/>
      <c r="F51" s="31" t="n"/>
      <c r="G51" s="31" t="n"/>
      <c r="H51" s="31" t="n"/>
      <c r="I51" s="29" t="n"/>
      <c r="J51" s="29" t="n"/>
      <c r="K51" s="29" t="n"/>
      <c r="L51" s="30" t="n"/>
      <c r="M51" s="29" t="n"/>
      <c r="N51" s="3">
        <f>IF($A51="","",IF(OR($I51="Refusé",$I51="Annulé"),0,IF(OR($I51="Engagé",$I51="Réalisé"),$H51,IF($I51="Validé",$G51,0))))</f>
        <v/>
      </c>
      <c r="O51" s="3">
        <f>IF(OR($A51="",$H51="",$G51=""),"",$H51-$G51)</f>
        <v/>
      </c>
      <c r="P51" s="25">
        <f>IF(A51="","",IF(I51="","Statut manquant",IF(AND(OR(I51="Validé",I51="Engagé",I51="Réalisé"),G51=""),"Montant validé manquant",IF(AND(OR(I51="Engagé",I51="Réalisé"),H51=""),"Montant engagé manquant",IF(AND(OR(I51="Validé",I51="Refusé",I51="Engagé",I51="Réalisé",I51="Annulé"),L51=""),"Date de décision manquante",IF(AND(L51&lt;&gt;"",B51&lt;&gt;"",L51&lt;B51),"Date de décision antérieure au signalement",""))))))</f>
        <v/>
      </c>
    </row>
    <row r="52" ht="32" customHeight="1">
      <c r="A52" s="29" t="n"/>
      <c r="B52" s="30" t="n"/>
      <c r="C52" s="29" t="n"/>
      <c r="D52" s="29" t="n"/>
      <c r="E52" s="29" t="n"/>
      <c r="F52" s="31" t="n"/>
      <c r="G52" s="31" t="n"/>
      <c r="H52" s="31" t="n"/>
      <c r="I52" s="29" t="n"/>
      <c r="J52" s="29" t="n"/>
      <c r="K52" s="29" t="n"/>
      <c r="L52" s="30" t="n"/>
      <c r="M52" s="29" t="n"/>
      <c r="N52" s="3">
        <f>IF($A52="","",IF(OR($I52="Refusé",$I52="Annulé"),0,IF(OR($I52="Engagé",$I52="Réalisé"),$H52,IF($I52="Validé",$G52,0))))</f>
        <v/>
      </c>
      <c r="O52" s="3">
        <f>IF(OR($A52="",$H52="",$G52=""),"",$H52-$G52)</f>
        <v/>
      </c>
      <c r="P52" s="25">
        <f>IF(A52="","",IF(I52="","Statut manquant",IF(AND(OR(I52="Validé",I52="Engagé",I52="Réalisé"),G52=""),"Montant validé manquant",IF(AND(OR(I52="Engagé",I52="Réalisé"),H52=""),"Montant engagé manquant",IF(AND(OR(I52="Validé",I52="Refusé",I52="Engagé",I52="Réalisé",I52="Annulé"),L52=""),"Date de décision manquante",IF(AND(L52&lt;&gt;"",B52&lt;&gt;"",L52&lt;B52),"Date de décision antérieure au signalement",""))))))</f>
        <v/>
      </c>
    </row>
    <row r="53" ht="32" customHeight="1">
      <c r="A53" s="29" t="n"/>
      <c r="B53" s="30" t="n"/>
      <c r="C53" s="29" t="n"/>
      <c r="D53" s="29" t="n"/>
      <c r="E53" s="29" t="n"/>
      <c r="F53" s="31" t="n"/>
      <c r="G53" s="31" t="n"/>
      <c r="H53" s="31" t="n"/>
      <c r="I53" s="29" t="n"/>
      <c r="J53" s="29" t="n"/>
      <c r="K53" s="29" t="n"/>
      <c r="L53" s="30" t="n"/>
      <c r="M53" s="29" t="n"/>
      <c r="N53" s="3">
        <f>IF($A53="","",IF(OR($I53="Refusé",$I53="Annulé"),0,IF(OR($I53="Engagé",$I53="Réalisé"),$H53,IF($I53="Validé",$G53,0))))</f>
        <v/>
      </c>
      <c r="O53" s="3">
        <f>IF(OR($A53="",$H53="",$G53=""),"",$H53-$G53)</f>
        <v/>
      </c>
      <c r="P53" s="25">
        <f>IF(A53="","",IF(I53="","Statut manquant",IF(AND(OR(I53="Validé",I53="Engagé",I53="Réalisé"),G53=""),"Montant validé manquant",IF(AND(OR(I53="Engagé",I53="Réalisé"),H53=""),"Montant engagé manquant",IF(AND(OR(I53="Validé",I53="Refusé",I53="Engagé",I53="Réalisé",I53="Annulé"),L53=""),"Date de décision manquante",IF(AND(L53&lt;&gt;"",B53&lt;&gt;"",L53&lt;B53),"Date de décision antérieure au signalement",""))))))</f>
        <v/>
      </c>
    </row>
    <row r="54" ht="32" customHeight="1">
      <c r="A54" s="29" t="n"/>
      <c r="B54" s="30" t="n"/>
      <c r="C54" s="29" t="n"/>
      <c r="D54" s="29" t="n"/>
      <c r="E54" s="29" t="n"/>
      <c r="F54" s="31" t="n"/>
      <c r="G54" s="31" t="n"/>
      <c r="H54" s="31" t="n"/>
      <c r="I54" s="29" t="n"/>
      <c r="J54" s="29" t="n"/>
      <c r="K54" s="29" t="n"/>
      <c r="L54" s="30" t="n"/>
      <c r="M54" s="29" t="n"/>
      <c r="N54" s="3">
        <f>IF($A54="","",IF(OR($I54="Refusé",$I54="Annulé"),0,IF(OR($I54="Engagé",$I54="Réalisé"),$H54,IF($I54="Validé",$G54,0))))</f>
        <v/>
      </c>
      <c r="O54" s="3">
        <f>IF(OR($A54="",$H54="",$G54=""),"",$H54-$G54)</f>
        <v/>
      </c>
      <c r="P54" s="25">
        <f>IF(A54="","",IF(I54="","Statut manquant",IF(AND(OR(I54="Validé",I54="Engagé",I54="Réalisé"),G54=""),"Montant validé manquant",IF(AND(OR(I54="Engagé",I54="Réalisé"),H54=""),"Montant engagé manquant",IF(AND(OR(I54="Validé",I54="Refusé",I54="Engagé",I54="Réalisé",I54="Annulé"),L54=""),"Date de décision manquante",IF(AND(L54&lt;&gt;"",B54&lt;&gt;"",L54&lt;B54),"Date de décision antérieure au signalement",""))))))</f>
        <v/>
      </c>
    </row>
    <row r="55" ht="32" customHeight="1">
      <c r="A55" s="29" t="n"/>
      <c r="B55" s="30" t="n"/>
      <c r="C55" s="29" t="n"/>
      <c r="D55" s="29" t="n"/>
      <c r="E55" s="29" t="n"/>
      <c r="F55" s="31" t="n"/>
      <c r="G55" s="31" t="n"/>
      <c r="H55" s="31" t="n"/>
      <c r="I55" s="29" t="n"/>
      <c r="J55" s="29" t="n"/>
      <c r="K55" s="29" t="n"/>
      <c r="L55" s="30" t="n"/>
      <c r="M55" s="29" t="n"/>
      <c r="N55" s="3">
        <f>IF($A55="","",IF(OR($I55="Refusé",$I55="Annulé"),0,IF(OR($I55="Engagé",$I55="Réalisé"),$H55,IF($I55="Validé",$G55,0))))</f>
        <v/>
      </c>
      <c r="O55" s="3">
        <f>IF(OR($A55="",$H55="",$G55=""),"",$H55-$G55)</f>
        <v/>
      </c>
      <c r="P55" s="25">
        <f>IF(A55="","",IF(I55="","Statut manquant",IF(AND(OR(I55="Validé",I55="Engagé",I55="Réalisé"),G55=""),"Montant validé manquant",IF(AND(OR(I55="Engagé",I55="Réalisé"),H55=""),"Montant engagé manquant",IF(AND(OR(I55="Validé",I55="Refusé",I55="Engagé",I55="Réalisé",I55="Annulé"),L55=""),"Date de décision manquante",IF(AND(L55&lt;&gt;"",B55&lt;&gt;"",L55&lt;B55),"Date de décision antérieure au signalement",""))))))</f>
        <v/>
      </c>
    </row>
    <row r="56" ht="32" customHeight="1">
      <c r="A56" s="29" t="n"/>
      <c r="B56" s="30" t="n"/>
      <c r="C56" s="29" t="n"/>
      <c r="D56" s="29" t="n"/>
      <c r="E56" s="29" t="n"/>
      <c r="F56" s="31" t="n"/>
      <c r="G56" s="31" t="n"/>
      <c r="H56" s="31" t="n"/>
      <c r="I56" s="29" t="n"/>
      <c r="J56" s="29" t="n"/>
      <c r="K56" s="29" t="n"/>
      <c r="L56" s="30" t="n"/>
      <c r="M56" s="29" t="n"/>
      <c r="N56" s="3">
        <f>IF($A56="","",IF(OR($I56="Refusé",$I56="Annulé"),0,IF(OR($I56="Engagé",$I56="Réalisé"),$H56,IF($I56="Validé",$G56,0))))</f>
        <v/>
      </c>
      <c r="O56" s="3">
        <f>IF(OR($A56="",$H56="",$G56=""),"",$H56-$G56)</f>
        <v/>
      </c>
      <c r="P56" s="25">
        <f>IF(A56="","",IF(I56="","Statut manquant",IF(AND(OR(I56="Validé",I56="Engagé",I56="Réalisé"),G56=""),"Montant validé manquant",IF(AND(OR(I56="Engagé",I56="Réalisé"),H56=""),"Montant engagé manquant",IF(AND(OR(I56="Validé",I56="Refusé",I56="Engagé",I56="Réalisé",I56="Annulé"),L56=""),"Date de décision manquante",IF(AND(L56&lt;&gt;"",B56&lt;&gt;"",L56&lt;B56),"Date de décision antérieure au signalement",""))))))</f>
        <v/>
      </c>
    </row>
    <row r="57" ht="32" customHeight="1">
      <c r="A57" s="29" t="n"/>
      <c r="B57" s="30" t="n"/>
      <c r="C57" s="29" t="n"/>
      <c r="D57" s="29" t="n"/>
      <c r="E57" s="29" t="n"/>
      <c r="F57" s="31" t="n"/>
      <c r="G57" s="31" t="n"/>
      <c r="H57" s="31" t="n"/>
      <c r="I57" s="29" t="n"/>
      <c r="J57" s="29" t="n"/>
      <c r="K57" s="29" t="n"/>
      <c r="L57" s="30" t="n"/>
      <c r="M57" s="29" t="n"/>
      <c r="N57" s="3">
        <f>IF($A57="","",IF(OR($I57="Refusé",$I57="Annulé"),0,IF(OR($I57="Engagé",$I57="Réalisé"),$H57,IF($I57="Validé",$G57,0))))</f>
        <v/>
      </c>
      <c r="O57" s="3">
        <f>IF(OR($A57="",$H57="",$G57=""),"",$H57-$G57)</f>
        <v/>
      </c>
      <c r="P57" s="25">
        <f>IF(A57="","",IF(I57="","Statut manquant",IF(AND(OR(I57="Validé",I57="Engagé",I57="Réalisé"),G57=""),"Montant validé manquant",IF(AND(OR(I57="Engagé",I57="Réalisé"),H57=""),"Montant engagé manquant",IF(AND(OR(I57="Validé",I57="Refusé",I57="Engagé",I57="Réalisé",I57="Annulé"),L57=""),"Date de décision manquante",IF(AND(L57&lt;&gt;"",B57&lt;&gt;"",L57&lt;B57),"Date de décision antérieure au signalement",""))))))</f>
        <v/>
      </c>
    </row>
    <row r="58" ht="32" customHeight="1">
      <c r="A58" s="29" t="n"/>
      <c r="B58" s="30" t="n"/>
      <c r="C58" s="29" t="n"/>
      <c r="D58" s="29" t="n"/>
      <c r="E58" s="29" t="n"/>
      <c r="F58" s="31" t="n"/>
      <c r="G58" s="31" t="n"/>
      <c r="H58" s="31" t="n"/>
      <c r="I58" s="29" t="n"/>
      <c r="J58" s="29" t="n"/>
      <c r="K58" s="29" t="n"/>
      <c r="L58" s="30" t="n"/>
      <c r="M58" s="29" t="n"/>
      <c r="N58" s="3">
        <f>IF($A58="","",IF(OR($I58="Refusé",$I58="Annulé"),0,IF(OR($I58="Engagé",$I58="Réalisé"),$H58,IF($I58="Validé",$G58,0))))</f>
        <v/>
      </c>
      <c r="O58" s="3">
        <f>IF(OR($A58="",$H58="",$G58=""),"",$H58-$G58)</f>
        <v/>
      </c>
      <c r="P58" s="25">
        <f>IF(A58="","",IF(I58="","Statut manquant",IF(AND(OR(I58="Validé",I58="Engagé",I58="Réalisé"),G58=""),"Montant validé manquant",IF(AND(OR(I58="Engagé",I58="Réalisé"),H58=""),"Montant engagé manquant",IF(AND(OR(I58="Validé",I58="Refusé",I58="Engagé",I58="Réalisé",I58="Annulé"),L58=""),"Date de décision manquante",IF(AND(L58&lt;&gt;"",B58&lt;&gt;"",L58&lt;B58),"Date de décision antérieure au signalement",""))))))</f>
        <v/>
      </c>
    </row>
    <row r="59" ht="32" customHeight="1">
      <c r="A59" s="29" t="n"/>
      <c r="B59" s="30" t="n"/>
      <c r="C59" s="29" t="n"/>
      <c r="D59" s="29" t="n"/>
      <c r="E59" s="29" t="n"/>
      <c r="F59" s="31" t="n"/>
      <c r="G59" s="31" t="n"/>
      <c r="H59" s="31" t="n"/>
      <c r="I59" s="29" t="n"/>
      <c r="J59" s="29" t="n"/>
      <c r="K59" s="29" t="n"/>
      <c r="L59" s="30" t="n"/>
      <c r="M59" s="29" t="n"/>
      <c r="N59" s="3">
        <f>IF($A59="","",IF(OR($I59="Refusé",$I59="Annulé"),0,IF(OR($I59="Engagé",$I59="Réalisé"),$H59,IF($I59="Validé",$G59,0))))</f>
        <v/>
      </c>
      <c r="O59" s="3">
        <f>IF(OR($A59="",$H59="",$G59=""),"",$H59-$G59)</f>
        <v/>
      </c>
      <c r="P59" s="25">
        <f>IF(A59="","",IF(I59="","Statut manquant",IF(AND(OR(I59="Validé",I59="Engagé",I59="Réalisé"),G59=""),"Montant validé manquant",IF(AND(OR(I59="Engagé",I59="Réalisé"),H59=""),"Montant engagé manquant",IF(AND(OR(I59="Validé",I59="Refusé",I59="Engagé",I59="Réalisé",I59="Annulé"),L59=""),"Date de décision manquante",IF(AND(L59&lt;&gt;"",B59&lt;&gt;"",L59&lt;B59),"Date de décision antérieure au signalement",""))))))</f>
        <v/>
      </c>
    </row>
    <row r="60" ht="32" customHeight="1">
      <c r="A60" s="29" t="n"/>
      <c r="B60" s="30" t="n"/>
      <c r="C60" s="29" t="n"/>
      <c r="D60" s="29" t="n"/>
      <c r="E60" s="29" t="n"/>
      <c r="F60" s="31" t="n"/>
      <c r="G60" s="31" t="n"/>
      <c r="H60" s="31" t="n"/>
      <c r="I60" s="29" t="n"/>
      <c r="J60" s="29" t="n"/>
      <c r="K60" s="29" t="n"/>
      <c r="L60" s="30" t="n"/>
      <c r="M60" s="29" t="n"/>
      <c r="N60" s="3">
        <f>IF($A60="","",IF(OR($I60="Refusé",$I60="Annulé"),0,IF(OR($I60="Engagé",$I60="Réalisé"),$H60,IF($I60="Validé",$G60,0))))</f>
        <v/>
      </c>
      <c r="O60" s="3">
        <f>IF(OR($A60="",$H60="",$G60=""),"",$H60-$G60)</f>
        <v/>
      </c>
      <c r="P60" s="25">
        <f>IF(A60="","",IF(I60="","Statut manquant",IF(AND(OR(I60="Validé",I60="Engagé",I60="Réalisé"),G60=""),"Montant validé manquant",IF(AND(OR(I60="Engagé",I60="Réalisé"),H60=""),"Montant engagé manquant",IF(AND(OR(I60="Validé",I60="Refusé",I60="Engagé",I60="Réalisé",I60="Annulé"),L60=""),"Date de décision manquante",IF(AND(L60&lt;&gt;"",B60&lt;&gt;"",L60&lt;B60),"Date de décision antérieure au signalement",""))))))</f>
        <v/>
      </c>
    </row>
    <row r="61" ht="32" customHeight="1">
      <c r="A61" s="29" t="n"/>
      <c r="B61" s="30" t="n"/>
      <c r="C61" s="29" t="n"/>
      <c r="D61" s="29" t="n"/>
      <c r="E61" s="29" t="n"/>
      <c r="F61" s="31" t="n"/>
      <c r="G61" s="31" t="n"/>
      <c r="H61" s="31" t="n"/>
      <c r="I61" s="29" t="n"/>
      <c r="J61" s="29" t="n"/>
      <c r="K61" s="29" t="n"/>
      <c r="L61" s="30" t="n"/>
      <c r="M61" s="29" t="n"/>
      <c r="N61" s="3">
        <f>IF($A61="","",IF(OR($I61="Refusé",$I61="Annulé"),0,IF(OR($I61="Engagé",$I61="Réalisé"),$H61,IF($I61="Validé",$G61,0))))</f>
        <v/>
      </c>
      <c r="O61" s="3">
        <f>IF(OR($A61="",$H61="",$G61=""),"",$H61-$G61)</f>
        <v/>
      </c>
      <c r="P61" s="25">
        <f>IF(A61="","",IF(I61="","Statut manquant",IF(AND(OR(I61="Validé",I61="Engagé",I61="Réalisé"),G61=""),"Montant validé manquant",IF(AND(OR(I61="Engagé",I61="Réalisé"),H61=""),"Montant engagé manquant",IF(AND(OR(I61="Validé",I61="Refusé",I61="Engagé",I61="Réalisé",I61="Annulé"),L61=""),"Date de décision manquante",IF(AND(L61&lt;&gt;"",B61&lt;&gt;"",L61&lt;B61),"Date de décision antérieure au signalement",""))))))</f>
        <v/>
      </c>
    </row>
    <row r="62" ht="32" customHeight="1">
      <c r="A62" s="29" t="n"/>
      <c r="B62" s="30" t="n"/>
      <c r="C62" s="29" t="n"/>
      <c r="D62" s="29" t="n"/>
      <c r="E62" s="29" t="n"/>
      <c r="F62" s="31" t="n"/>
      <c r="G62" s="31" t="n"/>
      <c r="H62" s="31" t="n"/>
      <c r="I62" s="29" t="n"/>
      <c r="J62" s="29" t="n"/>
      <c r="K62" s="29" t="n"/>
      <c r="L62" s="30" t="n"/>
      <c r="M62" s="29" t="n"/>
      <c r="N62" s="3">
        <f>IF($A62="","",IF(OR($I62="Refusé",$I62="Annulé"),0,IF(OR($I62="Engagé",$I62="Réalisé"),$H62,IF($I62="Validé",$G62,0))))</f>
        <v/>
      </c>
      <c r="O62" s="3">
        <f>IF(OR($A62="",$H62="",$G62=""),"",$H62-$G62)</f>
        <v/>
      </c>
      <c r="P62" s="25">
        <f>IF(A62="","",IF(I62="","Statut manquant",IF(AND(OR(I62="Validé",I62="Engagé",I62="Réalisé"),G62=""),"Montant validé manquant",IF(AND(OR(I62="Engagé",I62="Réalisé"),H62=""),"Montant engagé manquant",IF(AND(OR(I62="Validé",I62="Refusé",I62="Engagé",I62="Réalisé",I62="Annulé"),L62=""),"Date de décision manquante",IF(AND(L62&lt;&gt;"",B62&lt;&gt;"",L62&lt;B62),"Date de décision antérieure au signalement",""))))))</f>
        <v/>
      </c>
    </row>
    <row r="63" ht="32" customHeight="1">
      <c r="A63" s="29" t="n"/>
      <c r="B63" s="30" t="n"/>
      <c r="C63" s="29" t="n"/>
      <c r="D63" s="29" t="n"/>
      <c r="E63" s="29" t="n"/>
      <c r="F63" s="31" t="n"/>
      <c r="G63" s="31" t="n"/>
      <c r="H63" s="31" t="n"/>
      <c r="I63" s="29" t="n"/>
      <c r="J63" s="29" t="n"/>
      <c r="K63" s="29" t="n"/>
      <c r="L63" s="30" t="n"/>
      <c r="M63" s="29" t="n"/>
      <c r="N63" s="3">
        <f>IF($A63="","",IF(OR($I63="Refusé",$I63="Annulé"),0,IF(OR($I63="Engagé",$I63="Réalisé"),$H63,IF($I63="Validé",$G63,0))))</f>
        <v/>
      </c>
      <c r="O63" s="3">
        <f>IF(OR($A63="",$H63="",$G63=""),"",$H63-$G63)</f>
        <v/>
      </c>
      <c r="P63" s="25">
        <f>IF(A63="","",IF(I63="","Statut manquant",IF(AND(OR(I63="Validé",I63="Engagé",I63="Réalisé"),G63=""),"Montant validé manquant",IF(AND(OR(I63="Engagé",I63="Réalisé"),H63=""),"Montant engagé manquant",IF(AND(OR(I63="Validé",I63="Refusé",I63="Engagé",I63="Réalisé",I63="Annulé"),L63=""),"Date de décision manquante",IF(AND(L63&lt;&gt;"",B63&lt;&gt;"",L63&lt;B63),"Date de décision antérieure au signalement",""))))))</f>
        <v/>
      </c>
    </row>
    <row r="64" ht="32" customHeight="1">
      <c r="A64" s="29" t="n"/>
      <c r="B64" s="30" t="n"/>
      <c r="C64" s="29" t="n"/>
      <c r="D64" s="29" t="n"/>
      <c r="E64" s="29" t="n"/>
      <c r="F64" s="31" t="n"/>
      <c r="G64" s="31" t="n"/>
      <c r="H64" s="31" t="n"/>
      <c r="I64" s="29" t="n"/>
      <c r="J64" s="29" t="n"/>
      <c r="K64" s="29" t="n"/>
      <c r="L64" s="30" t="n"/>
      <c r="M64" s="29" t="n"/>
      <c r="N64" s="3">
        <f>IF($A64="","",IF(OR($I64="Refusé",$I64="Annulé"),0,IF(OR($I64="Engagé",$I64="Réalisé"),$H64,IF($I64="Validé",$G64,0))))</f>
        <v/>
      </c>
      <c r="O64" s="3">
        <f>IF(OR($A64="",$H64="",$G64=""),"",$H64-$G64)</f>
        <v/>
      </c>
      <c r="P64" s="25">
        <f>IF(A64="","",IF(I64="","Statut manquant",IF(AND(OR(I64="Validé",I64="Engagé",I64="Réalisé"),G64=""),"Montant validé manquant",IF(AND(OR(I64="Engagé",I64="Réalisé"),H64=""),"Montant engagé manquant",IF(AND(OR(I64="Validé",I64="Refusé",I64="Engagé",I64="Réalisé",I64="Annulé"),L64=""),"Date de décision manquante",IF(AND(L64&lt;&gt;"",B64&lt;&gt;"",L64&lt;B64),"Date de décision antérieure au signalement",""))))))</f>
        <v/>
      </c>
    </row>
    <row r="65" ht="32" customHeight="1">
      <c r="A65" s="29" t="n"/>
      <c r="B65" s="30" t="n"/>
      <c r="C65" s="29" t="n"/>
      <c r="D65" s="29" t="n"/>
      <c r="E65" s="29" t="n"/>
      <c r="F65" s="31" t="n"/>
      <c r="G65" s="31" t="n"/>
      <c r="H65" s="31" t="n"/>
      <c r="I65" s="29" t="n"/>
      <c r="J65" s="29" t="n"/>
      <c r="K65" s="29" t="n"/>
      <c r="L65" s="30" t="n"/>
      <c r="M65" s="29" t="n"/>
      <c r="N65" s="3">
        <f>IF($A65="","",IF(OR($I65="Refusé",$I65="Annulé"),0,IF(OR($I65="Engagé",$I65="Réalisé"),$H65,IF($I65="Validé",$G65,0))))</f>
        <v/>
      </c>
      <c r="O65" s="3">
        <f>IF(OR($A65="",$H65="",$G65=""),"",$H65-$G65)</f>
        <v/>
      </c>
      <c r="P65" s="25">
        <f>IF(A65="","",IF(I65="","Statut manquant",IF(AND(OR(I65="Validé",I65="Engagé",I65="Réalisé"),G65=""),"Montant validé manquant",IF(AND(OR(I65="Engagé",I65="Réalisé"),H65=""),"Montant engagé manquant",IF(AND(OR(I65="Validé",I65="Refusé",I65="Engagé",I65="Réalisé",I65="Annulé"),L65=""),"Date de décision manquante",IF(AND(L65&lt;&gt;"",B65&lt;&gt;"",L65&lt;B65),"Date de décision antérieure au signalement",""))))))</f>
        <v/>
      </c>
    </row>
    <row r="66" ht="32" customHeight="1">
      <c r="A66" s="29" t="n"/>
      <c r="B66" s="30" t="n"/>
      <c r="C66" s="29" t="n"/>
      <c r="D66" s="29" t="n"/>
      <c r="E66" s="29" t="n"/>
      <c r="F66" s="31" t="n"/>
      <c r="G66" s="31" t="n"/>
      <c r="H66" s="31" t="n"/>
      <c r="I66" s="29" t="n"/>
      <c r="J66" s="29" t="n"/>
      <c r="K66" s="29" t="n"/>
      <c r="L66" s="30" t="n"/>
      <c r="M66" s="29" t="n"/>
      <c r="N66" s="3">
        <f>IF($A66="","",IF(OR($I66="Refusé",$I66="Annulé"),0,IF(OR($I66="Engagé",$I66="Réalisé"),$H66,IF($I66="Validé",$G66,0))))</f>
        <v/>
      </c>
      <c r="O66" s="3">
        <f>IF(OR($A66="",$H66="",$G66=""),"",$H66-$G66)</f>
        <v/>
      </c>
      <c r="P66" s="25">
        <f>IF(A66="","",IF(I66="","Statut manquant",IF(AND(OR(I66="Validé",I66="Engagé",I66="Réalisé"),G66=""),"Montant validé manquant",IF(AND(OR(I66="Engagé",I66="Réalisé"),H66=""),"Montant engagé manquant",IF(AND(OR(I66="Validé",I66="Refusé",I66="Engagé",I66="Réalisé",I66="Annulé"),L66=""),"Date de décision manquante",IF(AND(L66&lt;&gt;"",B66&lt;&gt;"",L66&lt;B66),"Date de décision antérieure au signalement",""))))))</f>
        <v/>
      </c>
    </row>
    <row r="67" ht="32" customHeight="1">
      <c r="A67" s="29" t="n"/>
      <c r="B67" s="30" t="n"/>
      <c r="C67" s="29" t="n"/>
      <c r="D67" s="29" t="n"/>
      <c r="E67" s="29" t="n"/>
      <c r="F67" s="31" t="n"/>
      <c r="G67" s="31" t="n"/>
      <c r="H67" s="31" t="n"/>
      <c r="I67" s="29" t="n"/>
      <c r="J67" s="29" t="n"/>
      <c r="K67" s="29" t="n"/>
      <c r="L67" s="30" t="n"/>
      <c r="M67" s="29" t="n"/>
      <c r="N67" s="3">
        <f>IF($A67="","",IF(OR($I67="Refusé",$I67="Annulé"),0,IF(OR($I67="Engagé",$I67="Réalisé"),$H67,IF($I67="Validé",$G67,0))))</f>
        <v/>
      </c>
      <c r="O67" s="3">
        <f>IF(OR($A67="",$H67="",$G67=""),"",$H67-$G67)</f>
        <v/>
      </c>
      <c r="P67" s="25">
        <f>IF(A67="","",IF(I67="","Statut manquant",IF(AND(OR(I67="Validé",I67="Engagé",I67="Réalisé"),G67=""),"Montant validé manquant",IF(AND(OR(I67="Engagé",I67="Réalisé"),H67=""),"Montant engagé manquant",IF(AND(OR(I67="Validé",I67="Refusé",I67="Engagé",I67="Réalisé",I67="Annulé"),L67=""),"Date de décision manquante",IF(AND(L67&lt;&gt;"",B67&lt;&gt;"",L67&lt;B67),"Date de décision antérieure au signalement",""))))))</f>
        <v/>
      </c>
    </row>
    <row r="68" ht="32" customHeight="1">
      <c r="A68" s="29" t="n"/>
      <c r="B68" s="30" t="n"/>
      <c r="C68" s="29" t="n"/>
      <c r="D68" s="29" t="n"/>
      <c r="E68" s="29" t="n"/>
      <c r="F68" s="31" t="n"/>
      <c r="G68" s="31" t="n"/>
      <c r="H68" s="31" t="n"/>
      <c r="I68" s="29" t="n"/>
      <c r="J68" s="29" t="n"/>
      <c r="K68" s="29" t="n"/>
      <c r="L68" s="30" t="n"/>
      <c r="M68" s="29" t="n"/>
      <c r="N68" s="3">
        <f>IF($A68="","",IF(OR($I68="Refusé",$I68="Annulé"),0,IF(OR($I68="Engagé",$I68="Réalisé"),$H68,IF($I68="Validé",$G68,0))))</f>
        <v/>
      </c>
      <c r="O68" s="3">
        <f>IF(OR($A68="",$H68="",$G68=""),"",$H68-$G68)</f>
        <v/>
      </c>
      <c r="P68" s="25">
        <f>IF(A68="","",IF(I68="","Statut manquant",IF(AND(OR(I68="Validé",I68="Engagé",I68="Réalisé"),G68=""),"Montant validé manquant",IF(AND(OR(I68="Engagé",I68="Réalisé"),H68=""),"Montant engagé manquant",IF(AND(OR(I68="Validé",I68="Refusé",I68="Engagé",I68="Réalisé",I68="Annulé"),L68=""),"Date de décision manquante",IF(AND(L68&lt;&gt;"",B68&lt;&gt;"",L68&lt;B68),"Date de décision antérieure au signalement",""))))))</f>
        <v/>
      </c>
    </row>
    <row r="69" ht="32" customHeight="1">
      <c r="A69" s="29" t="n"/>
      <c r="B69" s="30" t="n"/>
      <c r="C69" s="29" t="n"/>
      <c r="D69" s="29" t="n"/>
      <c r="E69" s="29" t="n"/>
      <c r="F69" s="31" t="n"/>
      <c r="G69" s="31" t="n"/>
      <c r="H69" s="31" t="n"/>
      <c r="I69" s="29" t="n"/>
      <c r="J69" s="29" t="n"/>
      <c r="K69" s="29" t="n"/>
      <c r="L69" s="30" t="n"/>
      <c r="M69" s="29" t="n"/>
      <c r="N69" s="3">
        <f>IF($A69="","",IF(OR($I69="Refusé",$I69="Annulé"),0,IF(OR($I69="Engagé",$I69="Réalisé"),$H69,IF($I69="Validé",$G69,0))))</f>
        <v/>
      </c>
      <c r="O69" s="3">
        <f>IF(OR($A69="",$H69="",$G69=""),"",$H69-$G69)</f>
        <v/>
      </c>
      <c r="P69" s="25">
        <f>IF(A69="","",IF(I69="","Statut manquant",IF(AND(OR(I69="Validé",I69="Engagé",I69="Réalisé"),G69=""),"Montant validé manquant",IF(AND(OR(I69="Engagé",I69="Réalisé"),H69=""),"Montant engagé manquant",IF(AND(OR(I69="Validé",I69="Refusé",I69="Engagé",I69="Réalisé",I69="Annulé"),L69=""),"Date de décision manquante",IF(AND(L69&lt;&gt;"",B69&lt;&gt;"",L69&lt;B69),"Date de décision antérieure au signalement",""))))))</f>
        <v/>
      </c>
    </row>
    <row r="70" ht="32" customHeight="1">
      <c r="A70" s="29" t="n"/>
      <c r="B70" s="30" t="n"/>
      <c r="C70" s="29" t="n"/>
      <c r="D70" s="29" t="n"/>
      <c r="E70" s="29" t="n"/>
      <c r="F70" s="31" t="n"/>
      <c r="G70" s="31" t="n"/>
      <c r="H70" s="31" t="n"/>
      <c r="I70" s="29" t="n"/>
      <c r="J70" s="29" t="n"/>
      <c r="K70" s="29" t="n"/>
      <c r="L70" s="30" t="n"/>
      <c r="M70" s="29" t="n"/>
      <c r="N70" s="3">
        <f>IF($A70="","",IF(OR($I70="Refusé",$I70="Annulé"),0,IF(OR($I70="Engagé",$I70="Réalisé"),$H70,IF($I70="Validé",$G70,0))))</f>
        <v/>
      </c>
      <c r="O70" s="3">
        <f>IF(OR($A70="",$H70="",$G70=""),"",$H70-$G70)</f>
        <v/>
      </c>
      <c r="P70" s="25">
        <f>IF(A70="","",IF(I70="","Statut manquant",IF(AND(OR(I70="Validé",I70="Engagé",I70="Réalisé"),G70=""),"Montant validé manquant",IF(AND(OR(I70="Engagé",I70="Réalisé"),H70=""),"Montant engagé manquant",IF(AND(OR(I70="Validé",I70="Refusé",I70="Engagé",I70="Réalisé",I70="Annulé"),L70=""),"Date de décision manquante",IF(AND(L70&lt;&gt;"",B70&lt;&gt;"",L70&lt;B70),"Date de décision antérieure au signalement",""))))))</f>
        <v/>
      </c>
    </row>
    <row r="71" ht="32" customHeight="1">
      <c r="A71" s="29" t="n"/>
      <c r="B71" s="30" t="n"/>
      <c r="C71" s="29" t="n"/>
      <c r="D71" s="29" t="n"/>
      <c r="E71" s="29" t="n"/>
      <c r="F71" s="31" t="n"/>
      <c r="G71" s="31" t="n"/>
      <c r="H71" s="31" t="n"/>
      <c r="I71" s="29" t="n"/>
      <c r="J71" s="29" t="n"/>
      <c r="K71" s="29" t="n"/>
      <c r="L71" s="30" t="n"/>
      <c r="M71" s="29" t="n"/>
      <c r="N71" s="3">
        <f>IF($A71="","",IF(OR($I71="Refusé",$I71="Annulé"),0,IF(OR($I71="Engagé",$I71="Réalisé"),$H71,IF($I71="Validé",$G71,0))))</f>
        <v/>
      </c>
      <c r="O71" s="3">
        <f>IF(OR($A71="",$H71="",$G71=""),"",$H71-$G71)</f>
        <v/>
      </c>
      <c r="P71" s="25">
        <f>IF(A71="","",IF(I71="","Statut manquant",IF(AND(OR(I71="Validé",I71="Engagé",I71="Réalisé"),G71=""),"Montant validé manquant",IF(AND(OR(I71="Engagé",I71="Réalisé"),H71=""),"Montant engagé manquant",IF(AND(OR(I71="Validé",I71="Refusé",I71="Engagé",I71="Réalisé",I71="Annulé"),L71=""),"Date de décision manquante",IF(AND(L71&lt;&gt;"",B71&lt;&gt;"",L71&lt;B71),"Date de décision antérieure au signalement",""))))))</f>
        <v/>
      </c>
    </row>
    <row r="72" ht="32" customHeight="1">
      <c r="A72" s="29" t="n"/>
      <c r="B72" s="30" t="n"/>
      <c r="C72" s="29" t="n"/>
      <c r="D72" s="29" t="n"/>
      <c r="E72" s="29" t="n"/>
      <c r="F72" s="31" t="n"/>
      <c r="G72" s="31" t="n"/>
      <c r="H72" s="31" t="n"/>
      <c r="I72" s="29" t="n"/>
      <c r="J72" s="29" t="n"/>
      <c r="K72" s="29" t="n"/>
      <c r="L72" s="30" t="n"/>
      <c r="M72" s="29" t="n"/>
      <c r="N72" s="3">
        <f>IF($A72="","",IF(OR($I72="Refusé",$I72="Annulé"),0,IF(OR($I72="Engagé",$I72="Réalisé"),$H72,IF($I72="Validé",$G72,0))))</f>
        <v/>
      </c>
      <c r="O72" s="3">
        <f>IF(OR($A72="",$H72="",$G72=""),"",$H72-$G72)</f>
        <v/>
      </c>
      <c r="P72" s="25">
        <f>IF(A72="","",IF(I72="","Statut manquant",IF(AND(OR(I72="Validé",I72="Engagé",I72="Réalisé"),G72=""),"Montant validé manquant",IF(AND(OR(I72="Engagé",I72="Réalisé"),H72=""),"Montant engagé manquant",IF(AND(OR(I72="Validé",I72="Refusé",I72="Engagé",I72="Réalisé",I72="Annulé"),L72=""),"Date de décision manquante",IF(AND(L72&lt;&gt;"",B72&lt;&gt;"",L72&lt;B72),"Date de décision antérieure au signalement",""))))))</f>
        <v/>
      </c>
    </row>
    <row r="73" ht="32" customHeight="1">
      <c r="A73" s="29" t="n"/>
      <c r="B73" s="30" t="n"/>
      <c r="C73" s="29" t="n"/>
      <c r="D73" s="29" t="n"/>
      <c r="E73" s="29" t="n"/>
      <c r="F73" s="31" t="n"/>
      <c r="G73" s="31" t="n"/>
      <c r="H73" s="31" t="n"/>
      <c r="I73" s="29" t="n"/>
      <c r="J73" s="29" t="n"/>
      <c r="K73" s="29" t="n"/>
      <c r="L73" s="30" t="n"/>
      <c r="M73" s="29" t="n"/>
      <c r="N73" s="3">
        <f>IF($A73="","",IF(OR($I73="Refusé",$I73="Annulé"),0,IF(OR($I73="Engagé",$I73="Réalisé"),$H73,IF($I73="Validé",$G73,0))))</f>
        <v/>
      </c>
      <c r="O73" s="3">
        <f>IF(OR($A73="",$H73="",$G73=""),"",$H73-$G73)</f>
        <v/>
      </c>
      <c r="P73" s="25">
        <f>IF(A73="","",IF(I73="","Statut manquant",IF(AND(OR(I73="Validé",I73="Engagé",I73="Réalisé"),G73=""),"Montant validé manquant",IF(AND(OR(I73="Engagé",I73="Réalisé"),H73=""),"Montant engagé manquant",IF(AND(OR(I73="Validé",I73="Refusé",I73="Engagé",I73="Réalisé",I73="Annulé"),L73=""),"Date de décision manquante",IF(AND(L73&lt;&gt;"",B73&lt;&gt;"",L73&lt;B73),"Date de décision antérieure au signalement",""))))))</f>
        <v/>
      </c>
    </row>
    <row r="74" ht="32" customHeight="1">
      <c r="A74" s="29" t="n"/>
      <c r="B74" s="30" t="n"/>
      <c r="C74" s="29" t="n"/>
      <c r="D74" s="29" t="n"/>
      <c r="E74" s="29" t="n"/>
      <c r="F74" s="31" t="n"/>
      <c r="G74" s="31" t="n"/>
      <c r="H74" s="31" t="n"/>
      <c r="I74" s="29" t="n"/>
      <c r="J74" s="29" t="n"/>
      <c r="K74" s="29" t="n"/>
      <c r="L74" s="30" t="n"/>
      <c r="M74" s="29" t="n"/>
      <c r="N74" s="3">
        <f>IF($A74="","",IF(OR($I74="Refusé",$I74="Annulé"),0,IF(OR($I74="Engagé",$I74="Réalisé"),$H74,IF($I74="Validé",$G74,0))))</f>
        <v/>
      </c>
      <c r="O74" s="3">
        <f>IF(OR($A74="",$H74="",$G74=""),"",$H74-$G74)</f>
        <v/>
      </c>
      <c r="P74" s="25">
        <f>IF(A74="","",IF(I74="","Statut manquant",IF(AND(OR(I74="Validé",I74="Engagé",I74="Réalisé"),G74=""),"Montant validé manquant",IF(AND(OR(I74="Engagé",I74="Réalisé"),H74=""),"Montant engagé manquant",IF(AND(OR(I74="Validé",I74="Refusé",I74="Engagé",I74="Réalisé",I74="Annulé"),L74=""),"Date de décision manquante",IF(AND(L74&lt;&gt;"",B74&lt;&gt;"",L74&lt;B74),"Date de décision antérieure au signalement",""))))))</f>
        <v/>
      </c>
    </row>
    <row r="75" ht="32" customHeight="1">
      <c r="A75" s="29" t="n"/>
      <c r="B75" s="30" t="n"/>
      <c r="C75" s="29" t="n"/>
      <c r="D75" s="29" t="n"/>
      <c r="E75" s="29" t="n"/>
      <c r="F75" s="31" t="n"/>
      <c r="G75" s="31" t="n"/>
      <c r="H75" s="31" t="n"/>
      <c r="I75" s="29" t="n"/>
      <c r="J75" s="29" t="n"/>
      <c r="K75" s="29" t="n"/>
      <c r="L75" s="30" t="n"/>
      <c r="M75" s="29" t="n"/>
      <c r="N75" s="3">
        <f>IF($A75="","",IF(OR($I75="Refusé",$I75="Annulé"),0,IF(OR($I75="Engagé",$I75="Réalisé"),$H75,IF($I75="Validé",$G75,0))))</f>
        <v/>
      </c>
      <c r="O75" s="3">
        <f>IF(OR($A75="",$H75="",$G75=""),"",$H75-$G75)</f>
        <v/>
      </c>
      <c r="P75" s="25">
        <f>IF(A75="","",IF(I75="","Statut manquant",IF(AND(OR(I75="Validé",I75="Engagé",I75="Réalisé"),G75=""),"Montant validé manquant",IF(AND(OR(I75="Engagé",I75="Réalisé"),H75=""),"Montant engagé manquant",IF(AND(OR(I75="Validé",I75="Refusé",I75="Engagé",I75="Réalisé",I75="Annulé"),L75=""),"Date de décision manquante",IF(AND(L75&lt;&gt;"",B75&lt;&gt;"",L75&lt;B75),"Date de décision antérieure au signalement",""))))))</f>
        <v/>
      </c>
    </row>
    <row r="76" ht="32" customHeight="1">
      <c r="A76" s="29" t="n"/>
      <c r="B76" s="30" t="n"/>
      <c r="C76" s="29" t="n"/>
      <c r="D76" s="29" t="n"/>
      <c r="E76" s="29" t="n"/>
      <c r="F76" s="31" t="n"/>
      <c r="G76" s="31" t="n"/>
      <c r="H76" s="31" t="n"/>
      <c r="I76" s="29" t="n"/>
      <c r="J76" s="29" t="n"/>
      <c r="K76" s="29" t="n"/>
      <c r="L76" s="30" t="n"/>
      <c r="M76" s="29" t="n"/>
      <c r="N76" s="3">
        <f>IF($A76="","",IF(OR($I76="Refusé",$I76="Annulé"),0,IF(OR($I76="Engagé",$I76="Réalisé"),$H76,IF($I76="Validé",$G76,0))))</f>
        <v/>
      </c>
      <c r="O76" s="3">
        <f>IF(OR($A76="",$H76="",$G76=""),"",$H76-$G76)</f>
        <v/>
      </c>
      <c r="P76" s="25">
        <f>IF(A76="","",IF(I76="","Statut manquant",IF(AND(OR(I76="Validé",I76="Engagé",I76="Réalisé"),G76=""),"Montant validé manquant",IF(AND(OR(I76="Engagé",I76="Réalisé"),H76=""),"Montant engagé manquant",IF(AND(OR(I76="Validé",I76="Refusé",I76="Engagé",I76="Réalisé",I76="Annulé"),L76=""),"Date de décision manquante",IF(AND(L76&lt;&gt;"",B76&lt;&gt;"",L76&lt;B76),"Date de décision antérieure au signalement",""))))))</f>
        <v/>
      </c>
    </row>
    <row r="77" ht="32" customHeight="1">
      <c r="A77" s="29" t="n"/>
      <c r="B77" s="30" t="n"/>
      <c r="C77" s="29" t="n"/>
      <c r="D77" s="29" t="n"/>
      <c r="E77" s="29" t="n"/>
      <c r="F77" s="31" t="n"/>
      <c r="G77" s="31" t="n"/>
      <c r="H77" s="31" t="n"/>
      <c r="I77" s="29" t="n"/>
      <c r="J77" s="29" t="n"/>
      <c r="K77" s="29" t="n"/>
      <c r="L77" s="30" t="n"/>
      <c r="M77" s="29" t="n"/>
      <c r="N77" s="3">
        <f>IF($A77="","",IF(OR($I77="Refusé",$I77="Annulé"),0,IF(OR($I77="Engagé",$I77="Réalisé"),$H77,IF($I77="Validé",$G77,0))))</f>
        <v/>
      </c>
      <c r="O77" s="3">
        <f>IF(OR($A77="",$H77="",$G77=""),"",$H77-$G77)</f>
        <v/>
      </c>
      <c r="P77" s="25">
        <f>IF(A77="","",IF(I77="","Statut manquant",IF(AND(OR(I77="Validé",I77="Engagé",I77="Réalisé"),G77=""),"Montant validé manquant",IF(AND(OR(I77="Engagé",I77="Réalisé"),H77=""),"Montant engagé manquant",IF(AND(OR(I77="Validé",I77="Refusé",I77="Engagé",I77="Réalisé",I77="Annulé"),L77=""),"Date de décision manquante",IF(AND(L77&lt;&gt;"",B77&lt;&gt;"",L77&lt;B77),"Date de décision antérieure au signalement",""))))))</f>
        <v/>
      </c>
    </row>
    <row r="78" ht="32" customHeight="1">
      <c r="A78" s="29" t="n"/>
      <c r="B78" s="30" t="n"/>
      <c r="C78" s="29" t="n"/>
      <c r="D78" s="29" t="n"/>
      <c r="E78" s="29" t="n"/>
      <c r="F78" s="31" t="n"/>
      <c r="G78" s="31" t="n"/>
      <c r="H78" s="31" t="n"/>
      <c r="I78" s="29" t="n"/>
      <c r="J78" s="29" t="n"/>
      <c r="K78" s="29" t="n"/>
      <c r="L78" s="30" t="n"/>
      <c r="M78" s="29" t="n"/>
      <c r="N78" s="3">
        <f>IF($A78="","",IF(OR($I78="Refusé",$I78="Annulé"),0,IF(OR($I78="Engagé",$I78="Réalisé"),$H78,IF($I78="Validé",$G78,0))))</f>
        <v/>
      </c>
      <c r="O78" s="3">
        <f>IF(OR($A78="",$H78="",$G78=""),"",$H78-$G78)</f>
        <v/>
      </c>
      <c r="P78" s="25">
        <f>IF(A78="","",IF(I78="","Statut manquant",IF(AND(OR(I78="Validé",I78="Engagé",I78="Réalisé"),G78=""),"Montant validé manquant",IF(AND(OR(I78="Engagé",I78="Réalisé"),H78=""),"Montant engagé manquant",IF(AND(OR(I78="Validé",I78="Refusé",I78="Engagé",I78="Réalisé",I78="Annulé"),L78=""),"Date de décision manquante",IF(AND(L78&lt;&gt;"",B78&lt;&gt;"",L78&lt;B78),"Date de décision antérieure au signalement",""))))))</f>
        <v/>
      </c>
    </row>
    <row r="79" ht="32" customHeight="1">
      <c r="A79" s="29" t="n"/>
      <c r="B79" s="30" t="n"/>
      <c r="C79" s="29" t="n"/>
      <c r="D79" s="29" t="n"/>
      <c r="E79" s="29" t="n"/>
      <c r="F79" s="31" t="n"/>
      <c r="G79" s="31" t="n"/>
      <c r="H79" s="31" t="n"/>
      <c r="I79" s="29" t="n"/>
      <c r="J79" s="29" t="n"/>
      <c r="K79" s="29" t="n"/>
      <c r="L79" s="30" t="n"/>
      <c r="M79" s="29" t="n"/>
      <c r="N79" s="3">
        <f>IF($A79="","",IF(OR($I79="Refusé",$I79="Annulé"),0,IF(OR($I79="Engagé",$I79="Réalisé"),$H79,IF($I79="Validé",$G79,0))))</f>
        <v/>
      </c>
      <c r="O79" s="3">
        <f>IF(OR($A79="",$H79="",$G79=""),"",$H79-$G79)</f>
        <v/>
      </c>
      <c r="P79" s="25">
        <f>IF(A79="","",IF(I79="","Statut manquant",IF(AND(OR(I79="Validé",I79="Engagé",I79="Réalisé"),G79=""),"Montant validé manquant",IF(AND(OR(I79="Engagé",I79="Réalisé"),H79=""),"Montant engagé manquant",IF(AND(OR(I79="Validé",I79="Refusé",I79="Engagé",I79="Réalisé",I79="Annulé"),L79=""),"Date de décision manquante",IF(AND(L79&lt;&gt;"",B79&lt;&gt;"",L79&lt;B79),"Date de décision antérieure au signalement",""))))))</f>
        <v/>
      </c>
    </row>
    <row r="80" ht="32" customHeight="1">
      <c r="A80" s="29" t="n"/>
      <c r="B80" s="30" t="n"/>
      <c r="C80" s="29" t="n"/>
      <c r="D80" s="29" t="n"/>
      <c r="E80" s="29" t="n"/>
      <c r="F80" s="31" t="n"/>
      <c r="G80" s="31" t="n"/>
      <c r="H80" s="31" t="n"/>
      <c r="I80" s="29" t="n"/>
      <c r="J80" s="29" t="n"/>
      <c r="K80" s="29" t="n"/>
      <c r="L80" s="30" t="n"/>
      <c r="M80" s="29" t="n"/>
      <c r="N80" s="3">
        <f>IF($A80="","",IF(OR($I80="Refusé",$I80="Annulé"),0,IF(OR($I80="Engagé",$I80="Réalisé"),$H80,IF($I80="Validé",$G80,0))))</f>
        <v/>
      </c>
      <c r="O80" s="3">
        <f>IF(OR($A80="",$H80="",$G80=""),"",$H80-$G80)</f>
        <v/>
      </c>
      <c r="P80" s="25">
        <f>IF(A80="","",IF(I80="","Statut manquant",IF(AND(OR(I80="Validé",I80="Engagé",I80="Réalisé"),G80=""),"Montant validé manquant",IF(AND(OR(I80="Engagé",I80="Réalisé"),H80=""),"Montant engagé manquant",IF(AND(OR(I80="Validé",I80="Refusé",I80="Engagé",I80="Réalisé",I80="Annulé"),L80=""),"Date de décision manquante",IF(AND(L80&lt;&gt;"",B80&lt;&gt;"",L80&lt;B80),"Date de décision antérieure au signalement",""))))))</f>
        <v/>
      </c>
    </row>
    <row r="81" ht="32" customHeight="1">
      <c r="A81" s="29" t="n"/>
      <c r="B81" s="30" t="n"/>
      <c r="C81" s="29" t="n"/>
      <c r="D81" s="29" t="n"/>
      <c r="E81" s="29" t="n"/>
      <c r="F81" s="31" t="n"/>
      <c r="G81" s="31" t="n"/>
      <c r="H81" s="31" t="n"/>
      <c r="I81" s="29" t="n"/>
      <c r="J81" s="29" t="n"/>
      <c r="K81" s="29" t="n"/>
      <c r="L81" s="30" t="n"/>
      <c r="M81" s="29" t="n"/>
      <c r="N81" s="3">
        <f>IF($A81="","",IF(OR($I81="Refusé",$I81="Annulé"),0,IF(OR($I81="Engagé",$I81="Réalisé"),$H81,IF($I81="Validé",$G81,0))))</f>
        <v/>
      </c>
      <c r="O81" s="3">
        <f>IF(OR($A81="",$H81="",$G81=""),"",$H81-$G81)</f>
        <v/>
      </c>
      <c r="P81" s="25">
        <f>IF(A81="","",IF(I81="","Statut manquant",IF(AND(OR(I81="Validé",I81="Engagé",I81="Réalisé"),G81=""),"Montant validé manquant",IF(AND(OR(I81="Engagé",I81="Réalisé"),H81=""),"Montant engagé manquant",IF(AND(OR(I81="Validé",I81="Refusé",I81="Engagé",I81="Réalisé",I81="Annulé"),L81=""),"Date de décision manquante",IF(AND(L81&lt;&gt;"",B81&lt;&gt;"",L81&lt;B81),"Date de décision antérieure au signalement",""))))))</f>
        <v/>
      </c>
    </row>
    <row r="82" ht="32" customHeight="1">
      <c r="A82" s="29" t="n"/>
      <c r="B82" s="30" t="n"/>
      <c r="C82" s="29" t="n"/>
      <c r="D82" s="29" t="n"/>
      <c r="E82" s="29" t="n"/>
      <c r="F82" s="31" t="n"/>
      <c r="G82" s="31" t="n"/>
      <c r="H82" s="31" t="n"/>
      <c r="I82" s="29" t="n"/>
      <c r="J82" s="29" t="n"/>
      <c r="K82" s="29" t="n"/>
      <c r="L82" s="30" t="n"/>
      <c r="M82" s="29" t="n"/>
      <c r="N82" s="3">
        <f>IF($A82="","",IF(OR($I82="Refusé",$I82="Annulé"),0,IF(OR($I82="Engagé",$I82="Réalisé"),$H82,IF($I82="Validé",$G82,0))))</f>
        <v/>
      </c>
      <c r="O82" s="3">
        <f>IF(OR($A82="",$H82="",$G82=""),"",$H82-$G82)</f>
        <v/>
      </c>
      <c r="P82" s="25">
        <f>IF(A82="","",IF(I82="","Statut manquant",IF(AND(OR(I82="Validé",I82="Engagé",I82="Réalisé"),G82=""),"Montant validé manquant",IF(AND(OR(I82="Engagé",I82="Réalisé"),H82=""),"Montant engagé manquant",IF(AND(OR(I82="Validé",I82="Refusé",I82="Engagé",I82="Réalisé",I82="Annulé"),L82=""),"Date de décision manquante",IF(AND(L82&lt;&gt;"",B82&lt;&gt;"",L82&lt;B82),"Date de décision antérieure au signalement",""))))))</f>
        <v/>
      </c>
    </row>
    <row r="83" ht="32" customHeight="1">
      <c r="A83" s="29" t="n"/>
      <c r="B83" s="30" t="n"/>
      <c r="C83" s="29" t="n"/>
      <c r="D83" s="29" t="n"/>
      <c r="E83" s="29" t="n"/>
      <c r="F83" s="31" t="n"/>
      <c r="G83" s="31" t="n"/>
      <c r="H83" s="31" t="n"/>
      <c r="I83" s="29" t="n"/>
      <c r="J83" s="29" t="n"/>
      <c r="K83" s="29" t="n"/>
      <c r="L83" s="30" t="n"/>
      <c r="M83" s="29" t="n"/>
      <c r="N83" s="3">
        <f>IF($A83="","",IF(OR($I83="Refusé",$I83="Annulé"),0,IF(OR($I83="Engagé",$I83="Réalisé"),$H83,IF($I83="Validé",$G83,0))))</f>
        <v/>
      </c>
      <c r="O83" s="3">
        <f>IF(OR($A83="",$H83="",$G83=""),"",$H83-$G83)</f>
        <v/>
      </c>
      <c r="P83" s="25">
        <f>IF(A83="","",IF(I83="","Statut manquant",IF(AND(OR(I83="Validé",I83="Engagé",I83="Réalisé"),G83=""),"Montant validé manquant",IF(AND(OR(I83="Engagé",I83="Réalisé"),H83=""),"Montant engagé manquant",IF(AND(OR(I83="Validé",I83="Refusé",I83="Engagé",I83="Réalisé",I83="Annulé"),L83=""),"Date de décision manquante",IF(AND(L83&lt;&gt;"",B83&lt;&gt;"",L83&lt;B83),"Date de décision antérieure au signalement",""))))))</f>
        <v/>
      </c>
    </row>
    <row r="84" ht="32" customHeight="1">
      <c r="A84" s="29" t="n"/>
      <c r="B84" s="30" t="n"/>
      <c r="C84" s="29" t="n"/>
      <c r="D84" s="29" t="n"/>
      <c r="E84" s="29" t="n"/>
      <c r="F84" s="31" t="n"/>
      <c r="G84" s="31" t="n"/>
      <c r="H84" s="31" t="n"/>
      <c r="I84" s="29" t="n"/>
      <c r="J84" s="29" t="n"/>
      <c r="K84" s="29" t="n"/>
      <c r="L84" s="30" t="n"/>
      <c r="M84" s="29" t="n"/>
      <c r="N84" s="3">
        <f>IF($A84="","",IF(OR($I84="Refusé",$I84="Annulé"),0,IF(OR($I84="Engagé",$I84="Réalisé"),$H84,IF($I84="Validé",$G84,0))))</f>
        <v/>
      </c>
      <c r="O84" s="3">
        <f>IF(OR($A84="",$H84="",$G84=""),"",$H84-$G84)</f>
        <v/>
      </c>
      <c r="P84" s="25">
        <f>IF(A84="","",IF(I84="","Statut manquant",IF(AND(OR(I84="Validé",I84="Engagé",I84="Réalisé"),G84=""),"Montant validé manquant",IF(AND(OR(I84="Engagé",I84="Réalisé"),H84=""),"Montant engagé manquant",IF(AND(OR(I84="Validé",I84="Refusé",I84="Engagé",I84="Réalisé",I84="Annulé"),L84=""),"Date de décision manquante",IF(AND(L84&lt;&gt;"",B84&lt;&gt;"",L84&lt;B84),"Date de décision antérieure au signalement",""))))))</f>
        <v/>
      </c>
    </row>
    <row r="85" ht="32" customHeight="1">
      <c r="A85" s="29" t="n"/>
      <c r="B85" s="30" t="n"/>
      <c r="C85" s="29" t="n"/>
      <c r="D85" s="29" t="n"/>
      <c r="E85" s="29" t="n"/>
      <c r="F85" s="31" t="n"/>
      <c r="G85" s="31" t="n"/>
      <c r="H85" s="31" t="n"/>
      <c r="I85" s="29" t="n"/>
      <c r="J85" s="29" t="n"/>
      <c r="K85" s="29" t="n"/>
      <c r="L85" s="30" t="n"/>
      <c r="M85" s="29" t="n"/>
      <c r="N85" s="3">
        <f>IF($A85="","",IF(OR($I85="Refusé",$I85="Annulé"),0,IF(OR($I85="Engagé",$I85="Réalisé"),$H85,IF($I85="Validé",$G85,0))))</f>
        <v/>
      </c>
      <c r="O85" s="3">
        <f>IF(OR($A85="",$H85="",$G85=""),"",$H85-$G85)</f>
        <v/>
      </c>
      <c r="P85" s="25">
        <f>IF(A85="","",IF(I85="","Statut manquant",IF(AND(OR(I85="Validé",I85="Engagé",I85="Réalisé"),G85=""),"Montant validé manquant",IF(AND(OR(I85="Engagé",I85="Réalisé"),H85=""),"Montant engagé manquant",IF(AND(OR(I85="Validé",I85="Refusé",I85="Engagé",I85="Réalisé",I85="Annulé"),L85=""),"Date de décision manquante",IF(AND(L85&lt;&gt;"",B85&lt;&gt;"",L85&lt;B85),"Date de décision antérieure au signalement",""))))))</f>
        <v/>
      </c>
    </row>
    <row r="86" ht="32" customHeight="1">
      <c r="A86" s="29" t="n"/>
      <c r="B86" s="30" t="n"/>
      <c r="C86" s="29" t="n"/>
      <c r="D86" s="29" t="n"/>
      <c r="E86" s="29" t="n"/>
      <c r="F86" s="31" t="n"/>
      <c r="G86" s="31" t="n"/>
      <c r="H86" s="31" t="n"/>
      <c r="I86" s="29" t="n"/>
      <c r="J86" s="29" t="n"/>
      <c r="K86" s="29" t="n"/>
      <c r="L86" s="30" t="n"/>
      <c r="M86" s="29" t="n"/>
      <c r="N86" s="3">
        <f>IF($A86="","",IF(OR($I86="Refusé",$I86="Annulé"),0,IF(OR($I86="Engagé",$I86="Réalisé"),$H86,IF($I86="Validé",$G86,0))))</f>
        <v/>
      </c>
      <c r="O86" s="3">
        <f>IF(OR($A86="",$H86="",$G86=""),"",$H86-$G86)</f>
        <v/>
      </c>
      <c r="P86" s="25">
        <f>IF(A86="","",IF(I86="","Statut manquant",IF(AND(OR(I86="Validé",I86="Engagé",I86="Réalisé"),G86=""),"Montant validé manquant",IF(AND(OR(I86="Engagé",I86="Réalisé"),H86=""),"Montant engagé manquant",IF(AND(OR(I86="Validé",I86="Refusé",I86="Engagé",I86="Réalisé",I86="Annulé"),L86=""),"Date de décision manquante",IF(AND(L86&lt;&gt;"",B86&lt;&gt;"",L86&lt;B86),"Date de décision antérieure au signalement",""))))))</f>
        <v/>
      </c>
    </row>
    <row r="87" ht="32" customHeight="1">
      <c r="A87" s="29" t="n"/>
      <c r="B87" s="30" t="n"/>
      <c r="C87" s="29" t="n"/>
      <c r="D87" s="29" t="n"/>
      <c r="E87" s="29" t="n"/>
      <c r="F87" s="31" t="n"/>
      <c r="G87" s="31" t="n"/>
      <c r="H87" s="31" t="n"/>
      <c r="I87" s="29" t="n"/>
      <c r="J87" s="29" t="n"/>
      <c r="K87" s="29" t="n"/>
      <c r="L87" s="30" t="n"/>
      <c r="M87" s="29" t="n"/>
      <c r="N87" s="3">
        <f>IF($A87="","",IF(OR($I87="Refusé",$I87="Annulé"),0,IF(OR($I87="Engagé",$I87="Réalisé"),$H87,IF($I87="Validé",$G87,0))))</f>
        <v/>
      </c>
      <c r="O87" s="3">
        <f>IF(OR($A87="",$H87="",$G87=""),"",$H87-$G87)</f>
        <v/>
      </c>
      <c r="P87" s="25">
        <f>IF(A87="","",IF(I87="","Statut manquant",IF(AND(OR(I87="Validé",I87="Engagé",I87="Réalisé"),G87=""),"Montant validé manquant",IF(AND(OR(I87="Engagé",I87="Réalisé"),H87=""),"Montant engagé manquant",IF(AND(OR(I87="Validé",I87="Refusé",I87="Engagé",I87="Réalisé",I87="Annulé"),L87=""),"Date de décision manquante",IF(AND(L87&lt;&gt;"",B87&lt;&gt;"",L87&lt;B87),"Date de décision antérieure au signalement",""))))))</f>
        <v/>
      </c>
    </row>
    <row r="88" ht="32" customHeight="1">
      <c r="A88" s="29" t="n"/>
      <c r="B88" s="30" t="n"/>
      <c r="C88" s="29" t="n"/>
      <c r="D88" s="29" t="n"/>
      <c r="E88" s="29" t="n"/>
      <c r="F88" s="31" t="n"/>
      <c r="G88" s="31" t="n"/>
      <c r="H88" s="31" t="n"/>
      <c r="I88" s="29" t="n"/>
      <c r="J88" s="29" t="n"/>
      <c r="K88" s="29" t="n"/>
      <c r="L88" s="30" t="n"/>
      <c r="M88" s="29" t="n"/>
      <c r="N88" s="3">
        <f>IF($A88="","",IF(OR($I88="Refusé",$I88="Annulé"),0,IF(OR($I88="Engagé",$I88="Réalisé"),$H88,IF($I88="Validé",$G88,0))))</f>
        <v/>
      </c>
      <c r="O88" s="3">
        <f>IF(OR($A88="",$H88="",$G88=""),"",$H88-$G88)</f>
        <v/>
      </c>
      <c r="P88" s="25">
        <f>IF(A88="","",IF(I88="","Statut manquant",IF(AND(OR(I88="Validé",I88="Engagé",I88="Réalisé"),G88=""),"Montant validé manquant",IF(AND(OR(I88="Engagé",I88="Réalisé"),H88=""),"Montant engagé manquant",IF(AND(OR(I88="Validé",I88="Refusé",I88="Engagé",I88="Réalisé",I88="Annulé"),L88=""),"Date de décision manquante",IF(AND(L88&lt;&gt;"",B88&lt;&gt;"",L88&lt;B88),"Date de décision antérieure au signalement",""))))))</f>
        <v/>
      </c>
    </row>
    <row r="89" ht="32" customHeight="1">
      <c r="A89" s="29" t="n"/>
      <c r="B89" s="30" t="n"/>
      <c r="C89" s="29" t="n"/>
      <c r="D89" s="29" t="n"/>
      <c r="E89" s="29" t="n"/>
      <c r="F89" s="31" t="n"/>
      <c r="G89" s="31" t="n"/>
      <c r="H89" s="31" t="n"/>
      <c r="I89" s="29" t="n"/>
      <c r="J89" s="29" t="n"/>
      <c r="K89" s="29" t="n"/>
      <c r="L89" s="30" t="n"/>
      <c r="M89" s="29" t="n"/>
      <c r="N89" s="3">
        <f>IF($A89="","",IF(OR($I89="Refusé",$I89="Annulé"),0,IF(OR($I89="Engagé",$I89="Réalisé"),$H89,IF($I89="Validé",$G89,0))))</f>
        <v/>
      </c>
      <c r="O89" s="3">
        <f>IF(OR($A89="",$H89="",$G89=""),"",$H89-$G89)</f>
        <v/>
      </c>
      <c r="P89" s="25">
        <f>IF(A89="","",IF(I89="","Statut manquant",IF(AND(OR(I89="Validé",I89="Engagé",I89="Réalisé"),G89=""),"Montant validé manquant",IF(AND(OR(I89="Engagé",I89="Réalisé"),H89=""),"Montant engagé manquant",IF(AND(OR(I89="Validé",I89="Refusé",I89="Engagé",I89="Réalisé",I89="Annulé"),L89=""),"Date de décision manquante",IF(AND(L89&lt;&gt;"",B89&lt;&gt;"",L89&lt;B89),"Date de décision antérieure au signalement",""))))))</f>
        <v/>
      </c>
    </row>
    <row r="90" ht="32" customHeight="1">
      <c r="A90" s="29" t="n"/>
      <c r="B90" s="30" t="n"/>
      <c r="C90" s="29" t="n"/>
      <c r="D90" s="29" t="n"/>
      <c r="E90" s="29" t="n"/>
      <c r="F90" s="31" t="n"/>
      <c r="G90" s="31" t="n"/>
      <c r="H90" s="31" t="n"/>
      <c r="I90" s="29" t="n"/>
      <c r="J90" s="29" t="n"/>
      <c r="K90" s="29" t="n"/>
      <c r="L90" s="30" t="n"/>
      <c r="M90" s="29" t="n"/>
      <c r="N90" s="3">
        <f>IF($A90="","",IF(OR($I90="Refusé",$I90="Annulé"),0,IF(OR($I90="Engagé",$I90="Réalisé"),$H90,IF($I90="Validé",$G90,0))))</f>
        <v/>
      </c>
      <c r="O90" s="3">
        <f>IF(OR($A90="",$H90="",$G90=""),"",$H90-$G90)</f>
        <v/>
      </c>
      <c r="P90" s="25">
        <f>IF(A90="","",IF(I90="","Statut manquant",IF(AND(OR(I90="Validé",I90="Engagé",I90="Réalisé"),G90=""),"Montant validé manquant",IF(AND(OR(I90="Engagé",I90="Réalisé"),H90=""),"Montant engagé manquant",IF(AND(OR(I90="Validé",I90="Refusé",I90="Engagé",I90="Réalisé",I90="Annulé"),L90=""),"Date de décision manquante",IF(AND(L90&lt;&gt;"",B90&lt;&gt;"",L90&lt;B90),"Date de décision antérieure au signalement",""))))))</f>
        <v/>
      </c>
    </row>
    <row r="91" ht="32" customHeight="1">
      <c r="A91" s="29" t="n"/>
      <c r="B91" s="30" t="n"/>
      <c r="C91" s="29" t="n"/>
      <c r="D91" s="29" t="n"/>
      <c r="E91" s="29" t="n"/>
      <c r="F91" s="31" t="n"/>
      <c r="G91" s="31" t="n"/>
      <c r="H91" s="31" t="n"/>
      <c r="I91" s="29" t="n"/>
      <c r="J91" s="29" t="n"/>
      <c r="K91" s="29" t="n"/>
      <c r="L91" s="30" t="n"/>
      <c r="M91" s="29" t="n"/>
      <c r="N91" s="3">
        <f>IF($A91="","",IF(OR($I91="Refusé",$I91="Annulé"),0,IF(OR($I91="Engagé",$I91="Réalisé"),$H91,IF($I91="Validé",$G91,0))))</f>
        <v/>
      </c>
      <c r="O91" s="3">
        <f>IF(OR($A91="",$H91="",$G91=""),"",$H91-$G91)</f>
        <v/>
      </c>
      <c r="P91" s="25">
        <f>IF(A91="","",IF(I91="","Statut manquant",IF(AND(OR(I91="Validé",I91="Engagé",I91="Réalisé"),G91=""),"Montant validé manquant",IF(AND(OR(I91="Engagé",I91="Réalisé"),H91=""),"Montant engagé manquant",IF(AND(OR(I91="Validé",I91="Refusé",I91="Engagé",I91="Réalisé",I91="Annulé"),L91=""),"Date de décision manquante",IF(AND(L91&lt;&gt;"",B91&lt;&gt;"",L91&lt;B91),"Date de décision antérieure au signalement",""))))))</f>
        <v/>
      </c>
    </row>
    <row r="92" ht="32" customHeight="1">
      <c r="A92" s="29" t="n"/>
      <c r="B92" s="30" t="n"/>
      <c r="C92" s="29" t="n"/>
      <c r="D92" s="29" t="n"/>
      <c r="E92" s="29" t="n"/>
      <c r="F92" s="31" t="n"/>
      <c r="G92" s="31" t="n"/>
      <c r="H92" s="31" t="n"/>
      <c r="I92" s="29" t="n"/>
      <c r="J92" s="29" t="n"/>
      <c r="K92" s="29" t="n"/>
      <c r="L92" s="30" t="n"/>
      <c r="M92" s="29" t="n"/>
      <c r="N92" s="3">
        <f>IF($A92="","",IF(OR($I92="Refusé",$I92="Annulé"),0,IF(OR($I92="Engagé",$I92="Réalisé"),$H92,IF($I92="Validé",$G92,0))))</f>
        <v/>
      </c>
      <c r="O92" s="3">
        <f>IF(OR($A92="",$H92="",$G92=""),"",$H92-$G92)</f>
        <v/>
      </c>
      <c r="P92" s="25">
        <f>IF(A92="","",IF(I92="","Statut manquant",IF(AND(OR(I92="Validé",I92="Engagé",I92="Réalisé"),G92=""),"Montant validé manquant",IF(AND(OR(I92="Engagé",I92="Réalisé"),H92=""),"Montant engagé manquant",IF(AND(OR(I92="Validé",I92="Refusé",I92="Engagé",I92="Réalisé",I92="Annulé"),L92=""),"Date de décision manquante",IF(AND(L92&lt;&gt;"",B92&lt;&gt;"",L92&lt;B92),"Date de décision antérieure au signalement",""))))))</f>
        <v/>
      </c>
    </row>
    <row r="93" ht="32" customHeight="1">
      <c r="A93" s="29" t="n"/>
      <c r="B93" s="30" t="n"/>
      <c r="C93" s="29" t="n"/>
      <c r="D93" s="29" t="n"/>
      <c r="E93" s="29" t="n"/>
      <c r="F93" s="31" t="n"/>
      <c r="G93" s="31" t="n"/>
      <c r="H93" s="31" t="n"/>
      <c r="I93" s="29" t="n"/>
      <c r="J93" s="29" t="n"/>
      <c r="K93" s="29" t="n"/>
      <c r="L93" s="30" t="n"/>
      <c r="M93" s="29" t="n"/>
      <c r="N93" s="3">
        <f>IF($A93="","",IF(OR($I93="Refusé",$I93="Annulé"),0,IF(OR($I93="Engagé",$I93="Réalisé"),$H93,IF($I93="Validé",$G93,0))))</f>
        <v/>
      </c>
      <c r="O93" s="3">
        <f>IF(OR($A93="",$H93="",$G93=""),"",$H93-$G93)</f>
        <v/>
      </c>
      <c r="P93" s="25">
        <f>IF(A93="","",IF(I93="","Statut manquant",IF(AND(OR(I93="Validé",I93="Engagé",I93="Réalisé"),G93=""),"Montant validé manquant",IF(AND(OR(I93="Engagé",I93="Réalisé"),H93=""),"Montant engagé manquant",IF(AND(OR(I93="Validé",I93="Refusé",I93="Engagé",I93="Réalisé",I93="Annulé"),L93=""),"Date de décision manquante",IF(AND(L93&lt;&gt;"",B93&lt;&gt;"",L93&lt;B93),"Date de décision antérieure au signalement",""))))))</f>
        <v/>
      </c>
    </row>
    <row r="94" ht="32" customHeight="1">
      <c r="A94" s="29" t="n"/>
      <c r="B94" s="30" t="n"/>
      <c r="C94" s="29" t="n"/>
      <c r="D94" s="29" t="n"/>
      <c r="E94" s="29" t="n"/>
      <c r="F94" s="31" t="n"/>
      <c r="G94" s="31" t="n"/>
      <c r="H94" s="31" t="n"/>
      <c r="I94" s="29" t="n"/>
      <c r="J94" s="29" t="n"/>
      <c r="K94" s="29" t="n"/>
      <c r="L94" s="30" t="n"/>
      <c r="M94" s="29" t="n"/>
      <c r="N94" s="3">
        <f>IF($A94="","",IF(OR($I94="Refusé",$I94="Annulé"),0,IF(OR($I94="Engagé",$I94="Réalisé"),$H94,IF($I94="Validé",$G94,0))))</f>
        <v/>
      </c>
      <c r="O94" s="3">
        <f>IF(OR($A94="",$H94="",$G94=""),"",$H94-$G94)</f>
        <v/>
      </c>
      <c r="P94" s="25">
        <f>IF(A94="","",IF(I94="","Statut manquant",IF(AND(OR(I94="Validé",I94="Engagé",I94="Réalisé"),G94=""),"Montant validé manquant",IF(AND(OR(I94="Engagé",I94="Réalisé"),H94=""),"Montant engagé manquant",IF(AND(OR(I94="Validé",I94="Refusé",I94="Engagé",I94="Réalisé",I94="Annulé"),L94=""),"Date de décision manquante",IF(AND(L94&lt;&gt;"",B94&lt;&gt;"",L94&lt;B94),"Date de décision antérieure au signalement",""))))))</f>
        <v/>
      </c>
    </row>
    <row r="95" ht="32" customHeight="1">
      <c r="A95" s="29" t="n"/>
      <c r="B95" s="30" t="n"/>
      <c r="C95" s="29" t="n"/>
      <c r="D95" s="29" t="n"/>
      <c r="E95" s="29" t="n"/>
      <c r="F95" s="31" t="n"/>
      <c r="G95" s="31" t="n"/>
      <c r="H95" s="31" t="n"/>
      <c r="I95" s="29" t="n"/>
      <c r="J95" s="29" t="n"/>
      <c r="K95" s="29" t="n"/>
      <c r="L95" s="30" t="n"/>
      <c r="M95" s="29" t="n"/>
      <c r="N95" s="3">
        <f>IF($A95="","",IF(OR($I95="Refusé",$I95="Annulé"),0,IF(OR($I95="Engagé",$I95="Réalisé"),$H95,IF($I95="Validé",$G95,0))))</f>
        <v/>
      </c>
      <c r="O95" s="3">
        <f>IF(OR($A95="",$H95="",$G95=""),"",$H95-$G95)</f>
        <v/>
      </c>
      <c r="P95" s="25">
        <f>IF(A95="","",IF(I95="","Statut manquant",IF(AND(OR(I95="Validé",I95="Engagé",I95="Réalisé"),G95=""),"Montant validé manquant",IF(AND(OR(I95="Engagé",I95="Réalisé"),H95=""),"Montant engagé manquant",IF(AND(OR(I95="Validé",I95="Refusé",I95="Engagé",I95="Réalisé",I95="Annulé"),L95=""),"Date de décision manquante",IF(AND(L95&lt;&gt;"",B95&lt;&gt;"",L95&lt;B95),"Date de décision antérieure au signalement",""))))))</f>
        <v/>
      </c>
    </row>
    <row r="96" ht="32" customHeight="1">
      <c r="A96" s="29" t="n"/>
      <c r="B96" s="30" t="n"/>
      <c r="C96" s="29" t="n"/>
      <c r="D96" s="29" t="n"/>
      <c r="E96" s="29" t="n"/>
      <c r="F96" s="31" t="n"/>
      <c r="G96" s="31" t="n"/>
      <c r="H96" s="31" t="n"/>
      <c r="I96" s="29" t="n"/>
      <c r="J96" s="29" t="n"/>
      <c r="K96" s="29" t="n"/>
      <c r="L96" s="30" t="n"/>
      <c r="M96" s="29" t="n"/>
      <c r="N96" s="3">
        <f>IF($A96="","",IF(OR($I96="Refusé",$I96="Annulé"),0,IF(OR($I96="Engagé",$I96="Réalisé"),$H96,IF($I96="Validé",$G96,0))))</f>
        <v/>
      </c>
      <c r="O96" s="3">
        <f>IF(OR($A96="",$H96="",$G96=""),"",$H96-$G96)</f>
        <v/>
      </c>
      <c r="P96" s="25">
        <f>IF(A96="","",IF(I96="","Statut manquant",IF(AND(OR(I96="Validé",I96="Engagé",I96="Réalisé"),G96=""),"Montant validé manquant",IF(AND(OR(I96="Engagé",I96="Réalisé"),H96=""),"Montant engagé manquant",IF(AND(OR(I96="Validé",I96="Refusé",I96="Engagé",I96="Réalisé",I96="Annulé"),L96=""),"Date de décision manquante",IF(AND(L96&lt;&gt;"",B96&lt;&gt;"",L96&lt;B96),"Date de décision antérieure au signalement",""))))))</f>
        <v/>
      </c>
    </row>
    <row r="97" ht="32" customHeight="1">
      <c r="A97" s="29" t="n"/>
      <c r="B97" s="30" t="n"/>
      <c r="C97" s="29" t="n"/>
      <c r="D97" s="29" t="n"/>
      <c r="E97" s="29" t="n"/>
      <c r="F97" s="31" t="n"/>
      <c r="G97" s="31" t="n"/>
      <c r="H97" s="31" t="n"/>
      <c r="I97" s="29" t="n"/>
      <c r="J97" s="29" t="n"/>
      <c r="K97" s="29" t="n"/>
      <c r="L97" s="30" t="n"/>
      <c r="M97" s="29" t="n"/>
      <c r="N97" s="3">
        <f>IF($A97="","",IF(OR($I97="Refusé",$I97="Annulé"),0,IF(OR($I97="Engagé",$I97="Réalisé"),$H97,IF($I97="Validé",$G97,0))))</f>
        <v/>
      </c>
      <c r="O97" s="3">
        <f>IF(OR($A97="",$H97="",$G97=""),"",$H97-$G97)</f>
        <v/>
      </c>
      <c r="P97" s="25">
        <f>IF(A97="","",IF(I97="","Statut manquant",IF(AND(OR(I97="Validé",I97="Engagé",I97="Réalisé"),G97=""),"Montant validé manquant",IF(AND(OR(I97="Engagé",I97="Réalisé"),H97=""),"Montant engagé manquant",IF(AND(OR(I97="Validé",I97="Refusé",I97="Engagé",I97="Réalisé",I97="Annulé"),L97=""),"Date de décision manquante",IF(AND(L97&lt;&gt;"",B97&lt;&gt;"",L97&lt;B97),"Date de décision antérieure au signalement",""))))))</f>
        <v/>
      </c>
    </row>
    <row r="98" ht="32" customHeight="1">
      <c r="A98" s="29" t="n"/>
      <c r="B98" s="30" t="n"/>
      <c r="C98" s="29" t="n"/>
      <c r="D98" s="29" t="n"/>
      <c r="E98" s="29" t="n"/>
      <c r="F98" s="31" t="n"/>
      <c r="G98" s="31" t="n"/>
      <c r="H98" s="31" t="n"/>
      <c r="I98" s="29" t="n"/>
      <c r="J98" s="29" t="n"/>
      <c r="K98" s="29" t="n"/>
      <c r="L98" s="30" t="n"/>
      <c r="M98" s="29" t="n"/>
      <c r="N98" s="3">
        <f>IF($A98="","",IF(OR($I98="Refusé",$I98="Annulé"),0,IF(OR($I98="Engagé",$I98="Réalisé"),$H98,IF($I98="Validé",$G98,0))))</f>
        <v/>
      </c>
      <c r="O98" s="3">
        <f>IF(OR($A98="",$H98="",$G98=""),"",$H98-$G98)</f>
        <v/>
      </c>
      <c r="P98" s="25">
        <f>IF(A98="","",IF(I98="","Statut manquant",IF(AND(OR(I98="Validé",I98="Engagé",I98="Réalisé"),G98=""),"Montant validé manquant",IF(AND(OR(I98="Engagé",I98="Réalisé"),H98=""),"Montant engagé manquant",IF(AND(OR(I98="Validé",I98="Refusé",I98="Engagé",I98="Réalisé",I98="Annulé"),L98=""),"Date de décision manquante",IF(AND(L98&lt;&gt;"",B98&lt;&gt;"",L98&lt;B98),"Date de décision antérieure au signalement",""))))))</f>
        <v/>
      </c>
    </row>
    <row r="99" ht="32" customHeight="1">
      <c r="A99" s="29" t="n"/>
      <c r="B99" s="30" t="n"/>
      <c r="C99" s="29" t="n"/>
      <c r="D99" s="29" t="n"/>
      <c r="E99" s="29" t="n"/>
      <c r="F99" s="31" t="n"/>
      <c r="G99" s="31" t="n"/>
      <c r="H99" s="31" t="n"/>
      <c r="I99" s="29" t="n"/>
      <c r="J99" s="29" t="n"/>
      <c r="K99" s="29" t="n"/>
      <c r="L99" s="30" t="n"/>
      <c r="M99" s="29" t="n"/>
      <c r="N99" s="3">
        <f>IF($A99="","",IF(OR($I99="Refusé",$I99="Annulé"),0,IF(OR($I99="Engagé",$I99="Réalisé"),$H99,IF($I99="Validé",$G99,0))))</f>
        <v/>
      </c>
      <c r="O99" s="3">
        <f>IF(OR($A99="",$H99="",$G99=""),"",$H99-$G99)</f>
        <v/>
      </c>
      <c r="P99" s="25">
        <f>IF(A99="","",IF(I99="","Statut manquant",IF(AND(OR(I99="Validé",I99="Engagé",I99="Réalisé"),G99=""),"Montant validé manquant",IF(AND(OR(I99="Engagé",I99="Réalisé"),H99=""),"Montant engagé manquant",IF(AND(OR(I99="Validé",I99="Refusé",I99="Engagé",I99="Réalisé",I99="Annulé"),L99=""),"Date de décision manquante",IF(AND(L99&lt;&gt;"",B99&lt;&gt;"",L99&lt;B99),"Date de décision antérieure au signalement",""))))))</f>
        <v/>
      </c>
    </row>
    <row r="100" ht="32" customHeight="1">
      <c r="A100" s="29" t="n"/>
      <c r="B100" s="30" t="n"/>
      <c r="C100" s="29" t="n"/>
      <c r="D100" s="29" t="n"/>
      <c r="E100" s="29" t="n"/>
      <c r="F100" s="31" t="n"/>
      <c r="G100" s="31" t="n"/>
      <c r="H100" s="31" t="n"/>
      <c r="I100" s="29" t="n"/>
      <c r="J100" s="29" t="n"/>
      <c r="K100" s="29" t="n"/>
      <c r="L100" s="30" t="n"/>
      <c r="M100" s="29" t="n"/>
      <c r="N100" s="3">
        <f>IF($A100="","",IF(OR($I100="Refusé",$I100="Annulé"),0,IF(OR($I100="Engagé",$I100="Réalisé"),$H100,IF($I100="Validé",$G100,0))))</f>
        <v/>
      </c>
      <c r="O100" s="3">
        <f>IF(OR($A100="",$H100="",$G100=""),"",$H100-$G100)</f>
        <v/>
      </c>
      <c r="P100" s="25">
        <f>IF(A100="","",IF(I100="","Statut manquant",IF(AND(OR(I100="Validé",I100="Engagé",I100="Réalisé"),G100=""),"Montant validé manquant",IF(AND(OR(I100="Engagé",I100="Réalisé"),H100=""),"Montant engagé manquant",IF(AND(OR(I100="Validé",I100="Refusé",I100="Engagé",I100="Réalisé",I100="Annulé"),L100=""),"Date de décision manquante",IF(AND(L100&lt;&gt;"",B100&lt;&gt;"",L100&lt;B100),"Date de décision antérieure au signalement",""))))))</f>
        <v/>
      </c>
    </row>
    <row r="101" ht="32" customHeight="1">
      <c r="A101" s="29" t="n"/>
      <c r="B101" s="30" t="n"/>
      <c r="C101" s="29" t="n"/>
      <c r="D101" s="29" t="n"/>
      <c r="E101" s="29" t="n"/>
      <c r="F101" s="31" t="n"/>
      <c r="G101" s="31" t="n"/>
      <c r="H101" s="31" t="n"/>
      <c r="I101" s="29" t="n"/>
      <c r="J101" s="29" t="n"/>
      <c r="K101" s="29" t="n"/>
      <c r="L101" s="30" t="n"/>
      <c r="M101" s="29" t="n"/>
      <c r="N101" s="3">
        <f>IF($A101="","",IF(OR($I101="Refusé",$I101="Annulé"),0,IF(OR($I101="Engagé",$I101="Réalisé"),$H101,IF($I101="Validé",$G101,0))))</f>
        <v/>
      </c>
      <c r="O101" s="3">
        <f>IF(OR($A101="",$H101="",$G101=""),"",$H101-$G101)</f>
        <v/>
      </c>
      <c r="P101" s="25">
        <f>IF(A101="","",IF(I101="","Statut manquant",IF(AND(OR(I101="Validé",I101="Engagé",I101="Réalisé"),G101=""),"Montant validé manquant",IF(AND(OR(I101="Engagé",I101="Réalisé"),H101=""),"Montant engagé manquant",IF(AND(OR(I101="Validé",I101="Refusé",I101="Engagé",I101="Réalisé",I101="Annulé"),L101=""),"Date de décision manquante",IF(AND(L101&lt;&gt;"",B101&lt;&gt;"",L101&lt;B101),"Date de décision antérieure au signalement",""))))))</f>
        <v/>
      </c>
    </row>
    <row r="102" ht="32" customHeight="1">
      <c r="A102" s="29" t="n"/>
      <c r="B102" s="30" t="n"/>
      <c r="C102" s="29" t="n"/>
      <c r="D102" s="29" t="n"/>
      <c r="E102" s="29" t="n"/>
      <c r="F102" s="31" t="n"/>
      <c r="G102" s="31" t="n"/>
      <c r="H102" s="31" t="n"/>
      <c r="I102" s="29" t="n"/>
      <c r="J102" s="29" t="n"/>
      <c r="K102" s="29" t="n"/>
      <c r="L102" s="30" t="n"/>
      <c r="M102" s="29" t="n"/>
      <c r="N102" s="3">
        <f>IF($A102="","",IF(OR($I102="Refusé",$I102="Annulé"),0,IF(OR($I102="Engagé",$I102="Réalisé"),$H102,IF($I102="Validé",$G102,0))))</f>
        <v/>
      </c>
      <c r="O102" s="3">
        <f>IF(OR($A102="",$H102="",$G102=""),"",$H102-$G102)</f>
        <v/>
      </c>
      <c r="P102" s="25">
        <f>IF(A102="","",IF(I102="","Statut manquant",IF(AND(OR(I102="Validé",I102="Engagé",I102="Réalisé"),G102=""),"Montant validé manquant",IF(AND(OR(I102="Engagé",I102="Réalisé"),H102=""),"Montant engagé manquant",IF(AND(OR(I102="Validé",I102="Refusé",I102="Engagé",I102="Réalisé",I102="Annulé"),L102=""),"Date de décision manquante",IF(AND(L102&lt;&gt;"",B102&lt;&gt;"",L102&lt;B102),"Date de décision antérieure au signalement",""))))))</f>
        <v/>
      </c>
    </row>
    <row r="103" ht="32" customHeight="1">
      <c r="A103" s="29" t="n"/>
      <c r="B103" s="30" t="n"/>
      <c r="C103" s="29" t="n"/>
      <c r="D103" s="29" t="n"/>
      <c r="E103" s="29" t="n"/>
      <c r="F103" s="31" t="n"/>
      <c r="G103" s="31" t="n"/>
      <c r="H103" s="31" t="n"/>
      <c r="I103" s="29" t="n"/>
      <c r="J103" s="29" t="n"/>
      <c r="K103" s="29" t="n"/>
      <c r="L103" s="30" t="n"/>
      <c r="M103" s="29" t="n"/>
      <c r="N103" s="3">
        <f>IF($A103="","",IF(OR($I103="Refusé",$I103="Annulé"),0,IF(OR($I103="Engagé",$I103="Réalisé"),$H103,IF($I103="Validé",$G103,0))))</f>
        <v/>
      </c>
      <c r="O103" s="3">
        <f>IF(OR($A103="",$H103="",$G103=""),"",$H103-$G103)</f>
        <v/>
      </c>
      <c r="P103" s="25">
        <f>IF(A103="","",IF(I103="","Statut manquant",IF(AND(OR(I103="Validé",I103="Engagé",I103="Réalisé"),G103=""),"Montant validé manquant",IF(AND(OR(I103="Engagé",I103="Réalisé"),H103=""),"Montant engagé manquant",IF(AND(OR(I103="Validé",I103="Refusé",I103="Engagé",I103="Réalisé",I103="Annulé"),L103=""),"Date de décision manquante",IF(AND(L103&lt;&gt;"",B103&lt;&gt;"",L103&lt;B103),"Date de décision antérieure au signalement",""))))))</f>
        <v/>
      </c>
    </row>
    <row r="104" ht="32" customHeight="1">
      <c r="A104" s="29" t="n"/>
      <c r="B104" s="30" t="n"/>
      <c r="C104" s="29" t="n"/>
      <c r="D104" s="29" t="n"/>
      <c r="E104" s="29" t="n"/>
      <c r="F104" s="31" t="n"/>
      <c r="G104" s="31" t="n"/>
      <c r="H104" s="31" t="n"/>
      <c r="I104" s="29" t="n"/>
      <c r="J104" s="29" t="n"/>
      <c r="K104" s="29" t="n"/>
      <c r="L104" s="30" t="n"/>
      <c r="M104" s="29" t="n"/>
      <c r="N104" s="3">
        <f>IF($A104="","",IF(OR($I104="Refusé",$I104="Annulé"),0,IF(OR($I104="Engagé",$I104="Réalisé"),$H104,IF($I104="Validé",$G104,0))))</f>
        <v/>
      </c>
      <c r="O104" s="3">
        <f>IF(OR($A104="",$H104="",$G104=""),"",$H104-$G104)</f>
        <v/>
      </c>
      <c r="P104" s="25">
        <f>IF(A104="","",IF(I104="","Statut manquant",IF(AND(OR(I104="Validé",I104="Engagé",I104="Réalisé"),G104=""),"Montant validé manquant",IF(AND(OR(I104="Engagé",I104="Réalisé"),H104=""),"Montant engagé manquant",IF(AND(OR(I104="Validé",I104="Refusé",I104="Engagé",I104="Réalisé",I104="Annulé"),L104=""),"Date de décision manquante",IF(AND(L104&lt;&gt;"",B104&lt;&gt;"",L104&lt;B104),"Date de décision antérieure au signalement",""))))))</f>
        <v/>
      </c>
    </row>
    <row r="105" ht="32" customHeight="1">
      <c r="A105" s="29" t="n"/>
      <c r="B105" s="30" t="n"/>
      <c r="C105" s="29" t="n"/>
      <c r="D105" s="29" t="n"/>
      <c r="E105" s="29" t="n"/>
      <c r="F105" s="31" t="n"/>
      <c r="G105" s="31" t="n"/>
      <c r="H105" s="31" t="n"/>
      <c r="I105" s="29" t="n"/>
      <c r="J105" s="29" t="n"/>
      <c r="K105" s="29" t="n"/>
      <c r="L105" s="30" t="n"/>
      <c r="M105" s="29" t="n"/>
      <c r="N105" s="3">
        <f>IF($A105="","",IF(OR($I105="Refusé",$I105="Annulé"),0,IF(OR($I105="Engagé",$I105="Réalisé"),$H105,IF($I105="Validé",$G105,0))))</f>
        <v/>
      </c>
      <c r="O105" s="3">
        <f>IF(OR($A105="",$H105="",$G105=""),"",$H105-$G105)</f>
        <v/>
      </c>
      <c r="P105" s="25">
        <f>IF(A105="","",IF(I105="","Statut manquant",IF(AND(OR(I105="Validé",I105="Engagé",I105="Réalisé"),G105=""),"Montant validé manquant",IF(AND(OR(I105="Engagé",I105="Réalisé"),H105=""),"Montant engagé manquant",IF(AND(OR(I105="Validé",I105="Refusé",I105="Engagé",I105="Réalisé",I105="Annulé"),L105=""),"Date de décision manquante",IF(AND(L105&lt;&gt;"",B105&lt;&gt;"",L105&lt;B105),"Date de décision antérieure au signalement",""))))))</f>
        <v/>
      </c>
    </row>
    <row r="106" ht="32" customHeight="1">
      <c r="A106" s="29" t="n"/>
      <c r="B106" s="30" t="n"/>
      <c r="C106" s="29" t="n"/>
      <c r="D106" s="29" t="n"/>
      <c r="E106" s="29" t="n"/>
      <c r="F106" s="31" t="n"/>
      <c r="G106" s="31" t="n"/>
      <c r="H106" s="31" t="n"/>
      <c r="I106" s="29" t="n"/>
      <c r="J106" s="29" t="n"/>
      <c r="K106" s="29" t="n"/>
      <c r="L106" s="30" t="n"/>
      <c r="M106" s="29" t="n"/>
      <c r="N106" s="3">
        <f>IF($A106="","",IF(OR($I106="Refusé",$I106="Annulé"),0,IF(OR($I106="Engagé",$I106="Réalisé"),$H106,IF($I106="Validé",$G106,0))))</f>
        <v/>
      </c>
      <c r="O106" s="3">
        <f>IF(OR($A106="",$H106="",$G106=""),"",$H106-$G106)</f>
        <v/>
      </c>
      <c r="P106" s="25">
        <f>IF(A106="","",IF(I106="","Statut manquant",IF(AND(OR(I106="Validé",I106="Engagé",I106="Réalisé"),G106=""),"Montant validé manquant",IF(AND(OR(I106="Engagé",I106="Réalisé"),H106=""),"Montant engagé manquant",IF(AND(OR(I106="Validé",I106="Refusé",I106="Engagé",I106="Réalisé",I106="Annulé"),L106=""),"Date de décision manquante",IF(AND(L106&lt;&gt;"",B106&lt;&gt;"",L106&lt;B106),"Date de décision antérieure au signalement",""))))))</f>
        <v/>
      </c>
    </row>
    <row r="107" ht="32" customHeight="1">
      <c r="A107" s="29" t="n"/>
      <c r="B107" s="30" t="n"/>
      <c r="C107" s="29" t="n"/>
      <c r="D107" s="29" t="n"/>
      <c r="E107" s="29" t="n"/>
      <c r="F107" s="31" t="n"/>
      <c r="G107" s="31" t="n"/>
      <c r="H107" s="31" t="n"/>
      <c r="I107" s="29" t="n"/>
      <c r="J107" s="29" t="n"/>
      <c r="K107" s="29" t="n"/>
      <c r="L107" s="30" t="n"/>
      <c r="M107" s="29" t="n"/>
      <c r="N107" s="3">
        <f>IF($A107="","",IF(OR($I107="Refusé",$I107="Annulé"),0,IF(OR($I107="Engagé",$I107="Réalisé"),$H107,IF($I107="Validé",$G107,0))))</f>
        <v/>
      </c>
      <c r="O107" s="3">
        <f>IF(OR($A107="",$H107="",$G107=""),"",$H107-$G107)</f>
        <v/>
      </c>
      <c r="P107" s="25">
        <f>IF(A107="","",IF(I107="","Statut manquant",IF(AND(OR(I107="Validé",I107="Engagé",I107="Réalisé"),G107=""),"Montant validé manquant",IF(AND(OR(I107="Engagé",I107="Réalisé"),H107=""),"Montant engagé manquant",IF(AND(OR(I107="Validé",I107="Refusé",I107="Engagé",I107="Réalisé",I107="Annulé"),L107=""),"Date de décision manquante",IF(AND(L107&lt;&gt;"",B107&lt;&gt;"",L107&lt;B107),"Date de décision antérieure au signalement",""))))))</f>
        <v/>
      </c>
    </row>
    <row r="108" ht="32" customHeight="1">
      <c r="A108" s="29" t="n"/>
      <c r="B108" s="30" t="n"/>
      <c r="C108" s="29" t="n"/>
      <c r="D108" s="29" t="n"/>
      <c r="E108" s="29" t="n"/>
      <c r="F108" s="31" t="n"/>
      <c r="G108" s="31" t="n"/>
      <c r="H108" s="31" t="n"/>
      <c r="I108" s="29" t="n"/>
      <c r="J108" s="29" t="n"/>
      <c r="K108" s="29" t="n"/>
      <c r="L108" s="30" t="n"/>
      <c r="M108" s="29" t="n"/>
      <c r="N108" s="3">
        <f>IF($A108="","",IF(OR($I108="Refusé",$I108="Annulé"),0,IF(OR($I108="Engagé",$I108="Réalisé"),$H108,IF($I108="Validé",$G108,0))))</f>
        <v/>
      </c>
      <c r="O108" s="3">
        <f>IF(OR($A108="",$H108="",$G108=""),"",$H108-$G108)</f>
        <v/>
      </c>
      <c r="P108" s="25">
        <f>IF(A108="","",IF(I108="","Statut manquant",IF(AND(OR(I108="Validé",I108="Engagé",I108="Réalisé"),G108=""),"Montant validé manquant",IF(AND(OR(I108="Engagé",I108="Réalisé"),H108=""),"Montant engagé manquant",IF(AND(OR(I108="Validé",I108="Refusé",I108="Engagé",I108="Réalisé",I108="Annulé"),L108=""),"Date de décision manquante",IF(AND(L108&lt;&gt;"",B108&lt;&gt;"",L108&lt;B108),"Date de décision antérieure au signalement",""))))))</f>
        <v/>
      </c>
    </row>
    <row r="109" ht="32" customHeight="1">
      <c r="A109" s="29" t="n"/>
      <c r="B109" s="30" t="n"/>
      <c r="C109" s="29" t="n"/>
      <c r="D109" s="29" t="n"/>
      <c r="E109" s="29" t="n"/>
      <c r="F109" s="31" t="n"/>
      <c r="G109" s="31" t="n"/>
      <c r="H109" s="31" t="n"/>
      <c r="I109" s="29" t="n"/>
      <c r="J109" s="29" t="n"/>
      <c r="K109" s="29" t="n"/>
      <c r="L109" s="30" t="n"/>
      <c r="M109" s="29" t="n"/>
      <c r="N109" s="3">
        <f>IF($A109="","",IF(OR($I109="Refusé",$I109="Annulé"),0,IF(OR($I109="Engagé",$I109="Réalisé"),$H109,IF($I109="Validé",$G109,0))))</f>
        <v/>
      </c>
      <c r="O109" s="3">
        <f>IF(OR($A109="",$H109="",$G109=""),"",$H109-$G109)</f>
        <v/>
      </c>
      <c r="P109" s="25">
        <f>IF(A109="","",IF(I109="","Statut manquant",IF(AND(OR(I109="Validé",I109="Engagé",I109="Réalisé"),G109=""),"Montant validé manquant",IF(AND(OR(I109="Engagé",I109="Réalisé"),H109=""),"Montant engagé manquant",IF(AND(OR(I109="Validé",I109="Refusé",I109="Engagé",I109="Réalisé",I109="Annulé"),L109=""),"Date de décision manquante",IF(AND(L109&lt;&gt;"",B109&lt;&gt;"",L109&lt;B109),"Date de décision antérieure au signalement",""))))))</f>
        <v/>
      </c>
    </row>
    <row r="110" ht="32" customHeight="1">
      <c r="A110" s="29" t="n"/>
      <c r="B110" s="30" t="n"/>
      <c r="C110" s="29" t="n"/>
      <c r="D110" s="29" t="n"/>
      <c r="E110" s="29" t="n"/>
      <c r="F110" s="31" t="n"/>
      <c r="G110" s="31" t="n"/>
      <c r="H110" s="31" t="n"/>
      <c r="I110" s="29" t="n"/>
      <c r="J110" s="29" t="n"/>
      <c r="K110" s="29" t="n"/>
      <c r="L110" s="30" t="n"/>
      <c r="M110" s="29" t="n"/>
      <c r="N110" s="3">
        <f>IF($A110="","",IF(OR($I110="Refusé",$I110="Annulé"),0,IF(OR($I110="Engagé",$I110="Réalisé"),$H110,IF($I110="Validé",$G110,0))))</f>
        <v/>
      </c>
      <c r="O110" s="3">
        <f>IF(OR($A110="",$H110="",$G110=""),"",$H110-$G110)</f>
        <v/>
      </c>
      <c r="P110" s="25">
        <f>IF(A110="","",IF(I110="","Statut manquant",IF(AND(OR(I110="Validé",I110="Engagé",I110="Réalisé"),G110=""),"Montant validé manquant",IF(AND(OR(I110="Engagé",I110="Réalisé"),H110=""),"Montant engagé manquant",IF(AND(OR(I110="Validé",I110="Refusé",I110="Engagé",I110="Réalisé",I110="Annulé"),L110=""),"Date de décision manquante",IF(AND(L110&lt;&gt;"",B110&lt;&gt;"",L110&lt;B110),"Date de décision antérieure au signalement",""))))))</f>
        <v/>
      </c>
    </row>
    <row r="111" ht="32" customHeight="1">
      <c r="A111" s="29" t="n"/>
      <c r="B111" s="30" t="n"/>
      <c r="C111" s="29" t="n"/>
      <c r="D111" s="29" t="n"/>
      <c r="E111" s="29" t="n"/>
      <c r="F111" s="31" t="n"/>
      <c r="G111" s="31" t="n"/>
      <c r="H111" s="31" t="n"/>
      <c r="I111" s="29" t="n"/>
      <c r="J111" s="29" t="n"/>
      <c r="K111" s="29" t="n"/>
      <c r="L111" s="30" t="n"/>
      <c r="M111" s="29" t="n"/>
      <c r="N111" s="3">
        <f>IF($A111="","",IF(OR($I111="Refusé",$I111="Annulé"),0,IF(OR($I111="Engagé",$I111="Réalisé"),$H111,IF($I111="Validé",$G111,0))))</f>
        <v/>
      </c>
      <c r="O111" s="3">
        <f>IF(OR($A111="",$H111="",$G111=""),"",$H111-$G111)</f>
        <v/>
      </c>
      <c r="P111" s="25">
        <f>IF(A111="","",IF(I111="","Statut manquant",IF(AND(OR(I111="Validé",I111="Engagé",I111="Réalisé"),G111=""),"Montant validé manquant",IF(AND(OR(I111="Engagé",I111="Réalisé"),H111=""),"Montant engagé manquant",IF(AND(OR(I111="Validé",I111="Refusé",I111="Engagé",I111="Réalisé",I111="Annulé"),L111=""),"Date de décision manquante",IF(AND(L111&lt;&gt;"",B111&lt;&gt;"",L111&lt;B111),"Date de décision antérieure au signalement",""))))))</f>
        <v/>
      </c>
    </row>
    <row r="112" ht="32" customHeight="1">
      <c r="A112" s="29" t="n"/>
      <c r="B112" s="30" t="n"/>
      <c r="C112" s="29" t="n"/>
      <c r="D112" s="29" t="n"/>
      <c r="E112" s="29" t="n"/>
      <c r="F112" s="31" t="n"/>
      <c r="G112" s="31" t="n"/>
      <c r="H112" s="31" t="n"/>
      <c r="I112" s="29" t="n"/>
      <c r="J112" s="29" t="n"/>
      <c r="K112" s="29" t="n"/>
      <c r="L112" s="30" t="n"/>
      <c r="M112" s="29" t="n"/>
      <c r="N112" s="3">
        <f>IF($A112="","",IF(OR($I112="Refusé",$I112="Annulé"),0,IF(OR($I112="Engagé",$I112="Réalisé"),$H112,IF($I112="Validé",$G112,0))))</f>
        <v/>
      </c>
      <c r="O112" s="3">
        <f>IF(OR($A112="",$H112="",$G112=""),"",$H112-$G112)</f>
        <v/>
      </c>
      <c r="P112" s="25">
        <f>IF(A112="","",IF(I112="","Statut manquant",IF(AND(OR(I112="Validé",I112="Engagé",I112="Réalisé"),G112=""),"Montant validé manquant",IF(AND(OR(I112="Engagé",I112="Réalisé"),H112=""),"Montant engagé manquant",IF(AND(OR(I112="Validé",I112="Refusé",I112="Engagé",I112="Réalisé",I112="Annulé"),L112=""),"Date de décision manquante",IF(AND(L112&lt;&gt;"",B112&lt;&gt;"",L112&lt;B112),"Date de décision antérieure au signalement",""))))))</f>
        <v/>
      </c>
    </row>
  </sheetData>
  <autoFilter ref="A2:P112"/>
  <mergeCells count="1">
    <mergeCell ref="A1:P1"/>
  </mergeCells>
  <conditionalFormatting sqref="A3:A112">
    <cfRule type="expression" priority="1" dxfId="0" stopIfTrue="1">
      <formula>AND($A3&lt;&gt;"",COUNTIF($A$3:$A$112,$A3)&gt;1)</formula>
    </cfRule>
  </conditionalFormatting>
  <conditionalFormatting sqref="P3:P112">
    <cfRule type="expression" priority="2" dxfId="0" stopIfTrue="1">
      <formula>$P3&lt;&gt;""</formula>
    </cfRule>
  </conditionalFormatting>
  <conditionalFormatting sqref="I3:I112">
    <cfRule type="expression" priority="3" dxfId="2" stopIfTrue="1">
      <formula>$I3="Réalisé"</formula>
    </cfRule>
    <cfRule type="expression" priority="4" dxfId="3" stopIfTrue="1">
      <formula>OR($I3="Refusé",$I3="Annulé")</formula>
    </cfRule>
  </conditionalFormatting>
  <dataValidations count="6">
    <dataValidation sqref="C3:C112" showDropDown="0" showInputMessage="0" showErrorMessage="0" allowBlank="0" errorTitle="Catégorie non valide" error="Sélectionnez une catégorie proposée." promptTitle="Catégorie" prompt="Choisissez une catégorie dans la liste." type="list">
      <formula1>INDIRECT("Paramètres!$D$2:$D$8")</formula1>
    </dataValidation>
    <dataValidation sqref="I3:I112" showDropDown="0" showInputMessage="0" showErrorMessage="0" allowBlank="0" errorTitle="Statut non valide" error="Sélectionnez un statut proposé." promptTitle="Statut" prompt="Le statut détermine l’impact sur la réserve." type="list">
      <formula1>INDIRECT("Paramètres!$E$2:$E$8")</formula1>
    </dataValidation>
    <dataValidation sqref="J3:J112" showDropDown="0" showInputMessage="0" showErrorMessage="0" allowBlank="0" errorTitle="Priorité non valide" error="Sélectionnez une priorité proposée." promptTitle="Priorité" prompt="Choisissez le niveau de priorité interne." type="list">
      <formula1>INDIRECT("Paramètres!$F$2:$F$5")</formula1>
    </dataValidation>
    <dataValidation sqref="B3:B112 L3:L112" showDropDown="0" showInputMessage="0" showErrorMessage="0" allowBlank="0" errorTitle="Date non valide" error="Saisissez une date comprise entre le 01/01/2020 et le 31/12/2100." promptTitle="Date" prompt="Format attendu : jj/mm/aaaa." type="date" operator="between">
      <formula1>DATE(2020,1,1)</formula1>
      <formula2>DATE(2100,12,31)</formula2>
    </dataValidation>
    <dataValidation sqref="F3:H112" showDropDown="0" showInputMessage="0" showErrorMessage="0" allowBlank="0" errorTitle="Montant non valide" error="Saisissez un montant supérieur ou égal à 0,00 €." promptTitle="Montant" prompt="Laissez vide si le montant n’est pas encore connu." type="decimal" operator="greaterThanOrEqual">
      <formula1>0</formula1>
    </dataValidation>
    <dataValidation sqref="D3:D112" showDropDown="0" showInputMessage="0" showErrorMessage="0" allowBlank="0" errorTitle="Description trop longue" error="La description est limitée à 200 caractères." promptTitle="Description" prompt="Décrivez brièvement l’imprévu, dans la limite de 200 caractères." type="textLength" operator="lessThanOrEqual">
      <formula1>200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4B183"/>
    <outlinePr summaryBelow="1" summaryRight="1"/>
    <pageSetUpPr/>
  </sheetPr>
  <dimension ref="A1:B29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05" customWidth="1" min="2" max="2"/>
  </cols>
  <sheetData>
    <row r="1" ht="30" customHeight="1">
      <c r="A1" s="1" t="inlineStr">
        <is>
          <t>Mode d’emploi</t>
        </is>
      </c>
    </row>
    <row r="2"/>
    <row r="3" ht="39" customHeight="1">
      <c r="A3" s="32" t="inlineStr">
        <is>
          <t>Objectif</t>
        </is>
      </c>
      <c r="B3" s="22" t="inlineStr">
        <is>
          <t>Enregistrer les imprévus d’un congrès professionnel fictif d’une journée, arbitrer leur financement par la réserve et mesurer le solde disponible.</t>
        </is>
      </c>
    </row>
    <row r="4" ht="39" customHeight="1">
      <c r="A4" s="33" t="inlineStr">
        <is>
          <t>Périmètre</t>
        </is>
      </c>
      <c r="B4" s="26" t="inlineStr">
        <is>
          <t>Cet outil ne remplace ni le budget général, ni un outil d’achats, de billetterie ou de gestion des participants.</t>
        </is>
      </c>
    </row>
    <row r="5" ht="39" customHeight="1">
      <c r="A5" s="32" t="inlineStr">
        <is>
          <t>Avertissement</t>
        </is>
      </c>
      <c r="B5" s="22" t="inlineStr">
        <is>
          <t>Données d’exemple fictives à remplacer</t>
        </is>
      </c>
    </row>
    <row r="6" ht="39" customHeight="1">
      <c r="A6" s="33" t="inlineStr">
        <is>
          <t>Nature des montants</t>
        </is>
      </c>
      <c r="B6" s="26" t="inlineStr">
        <is>
          <t>Les montants sont des hypothèses internes sans portée comptable, juridique ou réglementaire.</t>
        </is>
      </c>
    </row>
    <row r="7" ht="39" customHeight="1">
      <c r="A7" s="32" t="inlineStr">
        <is>
          <t>Saisie</t>
        </is>
      </c>
      <c r="B7" s="22" t="inlineStr">
        <is>
          <t>Les cellules jaunes sont modifiables. Les cellules gris clair contiennent des formules et ne doivent pas être remplacées.</t>
        </is>
      </c>
    </row>
    <row r="8" ht="39" customHeight="1">
      <c r="A8" s="33" t="inlineStr">
        <is>
          <t>Ligne vide</t>
        </is>
      </c>
      <c r="B8" s="26" t="inlineStr">
        <is>
          <t>Une ligne sans ID est considérée comme vide. Ses formules affichent une valeur vide et elle n’affecte aucun indicateur.</t>
        </is>
      </c>
    </row>
    <row r="9" ht="39" customHeight="1">
      <c r="A9" s="32" t="inlineStr">
        <is>
          <t>Montants inconnus</t>
        </is>
      </c>
      <c r="B9" s="22" t="inlineStr">
        <is>
          <t>Un montant vide n’est pas assimilé à une dépense. Le contrôle signale toutefois un montant manquant lorsque le statut l’exige.</t>
        </is>
      </c>
    </row>
    <row r="10" ht="39" customHeight="1">
      <c r="A10" s="33" t="inlineStr">
        <is>
          <t>Dates</t>
        </is>
      </c>
      <c r="B10" s="26" t="inlineStr">
        <is>
          <t>Saisir les dates au format jj/mm/aaaa, entre le 01/01/2020 et le 31/12/2100.</t>
        </is>
      </c>
    </row>
    <row r="11" ht="39" customHeight="1">
      <c r="A11" s="32" t="inlineStr">
        <is>
          <t>Identifiants</t>
        </is>
      </c>
      <c r="B11" s="22" t="inlineStr">
        <is>
          <t>Attribuer un ID unique à chaque demande. Un doublon apparaît en rouge.</t>
        </is>
      </c>
    </row>
    <row r="12"/>
    <row r="13"/>
    <row r="14">
      <c r="A14" s="10" t="inlineStr">
        <is>
          <t>Légende des statuts</t>
        </is>
      </c>
      <c r="B14" s="10" t="n"/>
    </row>
    <row r="15" ht="31" customHeight="1">
      <c r="A15" s="32" t="inlineStr">
        <is>
          <t>À évaluer</t>
        </is>
      </c>
      <c r="B15" s="22" t="inlineStr">
        <is>
          <t>Demande enregistrée, estimation ou décision à préparer.</t>
        </is>
      </c>
    </row>
    <row r="16" ht="31" customHeight="1">
      <c r="A16" s="33" t="inlineStr">
        <is>
          <t>En attente</t>
        </is>
      </c>
      <c r="B16" s="26" t="inlineStr">
        <is>
          <t>Demande estimée en attente d’un arbitrage interne.</t>
        </is>
      </c>
    </row>
    <row r="17" ht="31" customHeight="1">
      <c r="A17" s="32" t="inlineStr">
        <is>
          <t>Validé</t>
        </is>
      </c>
      <c r="B17" s="22" t="inlineStr">
        <is>
          <t>Montant validé mobilisant la réserve.</t>
        </is>
      </c>
    </row>
    <row r="18" ht="31" customHeight="1">
      <c r="A18" s="33" t="inlineStr">
        <is>
          <t>Refusé</t>
        </is>
      </c>
      <c r="B18" s="26" t="inlineStr">
        <is>
          <t>Demande rejetée, sans impact sur la réserve.</t>
        </is>
      </c>
    </row>
    <row r="19" ht="31" customHeight="1">
      <c r="A19" s="32" t="inlineStr">
        <is>
          <t>Engagé</t>
        </is>
      </c>
      <c r="B19" s="22" t="inlineStr">
        <is>
          <t>Montant engagé retenu dans l’impact sur la réserve.</t>
        </is>
      </c>
    </row>
    <row r="20" ht="31" customHeight="1">
      <c r="A20" s="33" t="inlineStr">
        <is>
          <t>Réalisé</t>
        </is>
      </c>
      <c r="B20" s="26" t="inlineStr">
        <is>
          <t>Dépense fictive finalisée ; statut affiché en vert.</t>
        </is>
      </c>
    </row>
    <row r="21" ht="31" customHeight="1">
      <c r="A21" s="32" t="inlineStr">
        <is>
          <t>Annulé</t>
        </is>
      </c>
      <c r="B21" s="22" t="inlineStr">
        <is>
          <t>Demande retirée, sans impact sur la réserve.</t>
        </is>
      </c>
    </row>
    <row r="22"/>
    <row r="23">
      <c r="A23" s="10" t="inlineStr">
        <is>
          <t>Niveaux d’alerte du solde</t>
        </is>
      </c>
      <c r="B23" s="10" t="n"/>
    </row>
    <row r="24" ht="34" customHeight="1">
      <c r="A24" s="34" t="inlineStr">
        <is>
          <t>Vert</t>
        </is>
      </c>
      <c r="B24" s="22" t="inlineStr">
        <is>
          <t>Solde supérieur au seuil défini dans Paramètres.</t>
        </is>
      </c>
    </row>
    <row r="25" ht="34" customHeight="1">
      <c r="A25" s="35" t="inlineStr">
        <is>
          <t>Orange</t>
        </is>
      </c>
      <c r="B25" s="26" t="inlineStr">
        <is>
          <t>Solde positif ou nul, inférieur ou égal à la réserve initiale multipliée par le seuil modifiable.</t>
        </is>
      </c>
    </row>
    <row r="26" ht="34" customHeight="1">
      <c r="A26" s="36" t="inlineStr">
        <is>
          <t>Rouge</t>
        </is>
      </c>
      <c r="B26" s="22" t="inlineStr">
        <is>
          <t>Solde négatif, ID en double ou contrôle non vide.</t>
        </is>
      </c>
    </row>
    <row r="27"/>
    <row r="28">
      <c r="A28" s="20" t="inlineStr">
        <is>
          <t>Contrôles automatiques</t>
        </is>
      </c>
      <c r="B28" s="20" t="n"/>
    </row>
    <row r="29" ht="48" customHeight="1">
      <c r="A29" s="32" t="inlineStr">
        <is>
          <t>Colonne Contrôle</t>
        </is>
      </c>
      <c r="B29" s="22" t="inlineStr">
        <is>
          <t>Elle signale notamment un statut manquant, un montant validé ou engagé manquant, une date de décision manquante pour un statut décidé, ou une décision antérieure au signalement.</t>
        </is>
      </c>
    </row>
  </sheetData>
  <mergeCells count="1">
    <mergeCell ref="A1:B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fictive du congrès</dc:creator>
  <dc:title xmlns:dc="http://purl.org/dc/elements/1.1/">Réserve d’imprévus d’un congrès professionnel fictif</dc:title>
  <dc:description xmlns:dc="http://purl.org/dc/elements/1.1/">Outil interne fondé sur des hypothèses fictives, sans portée comptable, juridique ou réglementaire.</dc:description>
  <dc:subject xmlns:dc="http://purl.org/dc/elements/1.1/">Suivi interne des imprévus et de la réserve budgétaire</dc:subject>
  <dcterms:created xmlns:dcterms="http://purl.org/dc/terms/" xmlns:xsi="http://www.w3.org/2001/XMLSchema-instance" xsi:type="dcterms:W3CDTF">2026-09-09T01:20:03Z</dcterms:created>
  <dcterms:modified xmlns:dcterms="http://purl.org/dc/terms/" xmlns:xsi="http://www.w3.org/2001/XMLSchema-instance" xsi:type="dcterms:W3CDTF">2026-09-09T01:20:04+00:00Z</dcterms:modified>
</cp:coreProperties>
</file>