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Registre" sheetId="2" state="visible" r:id="rId2"/>
    <sheet xmlns:r="http://schemas.openxmlformats.org/officeDocument/2006/relationships" name="Paramètre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 &quot;jour(s)&quot;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5"/>
    </font>
    <font>
      <name val="Aptos"/>
      <i val="1"/>
      <color rgb="00706874"/>
      <sz val="9"/>
    </font>
    <font>
      <name val="Aptos"/>
      <b val="1"/>
      <color rgb="00FFFFFF"/>
      <sz val="10"/>
    </font>
    <font>
      <name val="Aptos"/>
      <color rgb="002E2633"/>
      <sz val="10"/>
    </font>
    <font>
      <name val="Aptos"/>
      <b val="1"/>
      <color rgb="002E2633"/>
      <sz val="10"/>
    </font>
  </fonts>
  <fills count="9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DF5149"/>
      </patternFill>
    </fill>
    <fill>
      <patternFill patternType="solid">
        <fgColor rgb="00FFF5ED"/>
      </patternFill>
    </fill>
    <fill>
      <patternFill patternType="solid">
        <fgColor rgb="00FFFFFF"/>
      </patternFill>
    </fill>
    <fill>
      <patternFill patternType="solid">
        <fgColor rgb="00397A62"/>
      </patternFill>
    </fill>
    <fill>
      <patternFill patternType="solid">
        <fgColor rgb="00E89452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  <border>
      <left/>
      <right/>
      <top style="thin">
        <color rgb="00DFD3DF"/>
      </top>
      <bottom/>
      <diagonal/>
    </border>
    <border>
      <left/>
      <right style="thin">
        <color rgb="00DFD3DF"/>
      </right>
      <top style="thin">
        <color rgb="00DFD3DF"/>
      </top>
      <bottom/>
      <diagonal/>
    </border>
    <border>
      <left/>
      <right/>
      <top style="thin">
        <color rgb="00DFD3DF"/>
      </top>
      <bottom style="thin">
        <color rgb="00DFD3DF"/>
      </bottom>
      <diagonal/>
    </border>
    <border>
      <left/>
      <right style="thin">
        <color rgb="00DFD3DF"/>
      </right>
      <top style="thin">
        <color rgb="00DFD3DF"/>
      </top>
      <bottom style="thin">
        <color rgb="00DFD3DF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9" fontId="5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center" vertical="center"/>
    </xf>
    <xf numFmtId="164" fontId="4" fillId="8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left" vertical="top" wrapText="1"/>
    </xf>
    <xf numFmtId="1" fontId="4" fillId="8" borderId="1" applyAlignment="1" pivotButton="0" quotePrefix="0" xfId="0">
      <alignment horizontal="center" vertical="center"/>
    </xf>
    <xf numFmtId="9" fontId="4" fillId="8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2E2633"/>
        <sz val="10"/>
      </font>
      <fill>
        <patternFill patternType="solid">
          <fgColor rgb="00E89452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2E2633"/>
        <sz val="10"/>
      </font>
      <fill>
        <patternFill patternType="solid">
          <fgColor rgb="00FFF0A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Registre" displayName="Registre" ref="A1:W111" headerRowCount="1">
  <autoFilter ref="A1:W111"/>
  <tableColumns count="23">
    <tableColumn id="1" name="ID risque"/>
    <tableColumn id="2" name="Date d’identification"/>
    <tableColumn id="3" name="Phase"/>
    <tableColumn id="4" name="Catégorie"/>
    <tableColumn id="5" name="Risque"/>
    <tableColumn id="6" name="Causes"/>
    <tableColumn id="7" name="Conséquences"/>
    <tableColumn id="8" name="Mesures existantes"/>
    <tableColumn id="9" name="Probabilité initiale"/>
    <tableColumn id="10" name="Impact initial"/>
    <tableColumn id="11" name="Score initial"/>
    <tableColumn id="12" name="Action prévue"/>
    <tableColumn id="13" name="Rôle pilote"/>
    <tableColumn id="14" name="Date cible"/>
    <tableColumn id="15" name="Avancement action"/>
    <tableColumn id="16" name="Probabilité résiduelle"/>
    <tableColumn id="17" name="Impact résiduel"/>
    <tableColumn id="18" name="Score résiduel"/>
    <tableColumn id="19" name="Niveau résiduel"/>
    <tableColumn id="20" name="Statut"/>
    <tableColumn id="21" name="Alerte"/>
    <tableColumn id="22" name="Dernière revue"/>
    <tableColumn id="23" name="Commentaires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352646"/>
    <outlinePr summaryBelow="1" summaryRight="1"/>
    <pageSetUpPr/>
  </sheetPr>
  <dimension ref="A1:E1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3" customWidth="1" min="1" max="1"/>
    <col width="18" customWidth="1" min="2" max="2"/>
    <col width="4" customWidth="1" min="3" max="3"/>
    <col width="23" customWidth="1" min="4" max="4"/>
    <col width="16" customWidth="1" min="5" max="5"/>
  </cols>
  <sheetData>
    <row r="1" ht="28" customHeight="1">
      <c r="A1" s="1" t="inlineStr">
        <is>
          <t>Synthèse du registre des risques — Forum Boréal fictif</t>
        </is>
      </c>
      <c r="B1" s="2" t="n"/>
      <c r="C1" s="2" t="n"/>
      <c r="D1" s="2" t="n"/>
      <c r="E1" s="3" t="n"/>
    </row>
    <row r="2" ht="32" customHeight="1">
      <c r="A2" s="4" t="inlineStr">
        <is>
          <t>Outil interne de préparation et de suivi, sans valeur de document officiel, de certification ou de conseil juridique.</t>
        </is>
      </c>
    </row>
    <row r="3"/>
    <row r="4">
      <c r="A4" s="5" t="inlineStr">
        <is>
          <t>Indicateurs de pilotage</t>
        </is>
      </c>
      <c r="B4" s="5" t="n"/>
      <c r="D4" s="5" t="inlineStr">
        <is>
          <t>Risques actifs par niveau</t>
        </is>
      </c>
      <c r="E4" s="5" t="n"/>
    </row>
    <row r="5">
      <c r="A5" s="6" t="inlineStr">
        <is>
          <t>Risques actifs</t>
        </is>
      </c>
      <c r="B5" s="7">
        <f>IF(COUNTIF('Registre'!$A$2:$A$111,"&lt;&gt;")=0,"",COUNTIFS('Registre'!$A$2:$A$111,"&lt;&gt;",'Registre'!$T$2:$T$111,"&lt;&gt;"&amp;"Clos"))</f>
        <v/>
      </c>
      <c r="D5" s="8" t="inlineStr">
        <is>
          <t>Faible</t>
        </is>
      </c>
      <c r="E5" s="8">
        <f>IF(COUNTIF('Registre'!$A$2:$A$111,"&lt;&gt;")=0,"",COUNTIFS('Registre'!$A$2:$A$111,"&lt;&gt;",'Registre'!$S$2:$S$111,D5,'Registre'!$T$2:$T$111,"&lt;&gt;"&amp;"Clos"))</f>
        <v/>
      </c>
    </row>
    <row r="6">
      <c r="A6" s="9" t="inlineStr">
        <is>
          <t>Risques critiques actifs</t>
        </is>
      </c>
      <c r="B6" s="10">
        <f>IF(COUNTIF('Registre'!$A$2:$A$111,"&lt;&gt;")=0,"",COUNTIFS('Registre'!$A$2:$A$111,"&lt;&gt;",'Registre'!$S$2:$S$111,"Critique",'Registre'!$T$2:$T$111,"&lt;&gt;"&amp;"Clos"))</f>
        <v/>
      </c>
      <c r="D6" s="11" t="inlineStr">
        <is>
          <t>À surveiller</t>
        </is>
      </c>
      <c r="E6" s="11">
        <f>IF(COUNTIF('Registre'!$A$2:$A$111,"&lt;&gt;")=0,"",COUNTIFS('Registre'!$A$2:$A$111,"&lt;&gt;",'Registre'!$S$2:$S$111,D6,'Registre'!$T$2:$T$111,"&lt;&gt;"&amp;"Clos"))</f>
        <v/>
      </c>
    </row>
    <row r="7">
      <c r="A7" s="6" t="inlineStr">
        <is>
          <t>Risques actifs en retard</t>
        </is>
      </c>
      <c r="B7" s="7">
        <f>IF(COUNTIF('Registre'!$A$2:$A$111,"&lt;&gt;")=0,"",COUNTIFS('Registre'!$A$2:$A$111,"&lt;&gt;",'Registre'!$U$2:$U$111,"En retard",'Registre'!$T$2:$T$111,"&lt;&gt;"&amp;"Clos"))</f>
        <v/>
      </c>
      <c r="D7" s="12" t="inlineStr">
        <is>
          <t>Critique</t>
        </is>
      </c>
      <c r="E7" s="12">
        <f>IF(COUNTIF('Registre'!$A$2:$A$111,"&lt;&gt;")=0,"",COUNTIFS('Registre'!$A$2:$A$111,"&lt;&gt;",'Registre'!$S$2:$S$111,D7,'Registre'!$T$2:$T$111,"&lt;&gt;"&amp;"Clos"))</f>
        <v/>
      </c>
    </row>
    <row r="8">
      <c r="A8" s="9" t="inlineStr">
        <is>
          <t>Avancement moyen des actions actives</t>
        </is>
      </c>
      <c r="B8" s="13">
        <f>IFERROR(AVERAGEIFS('Registre'!$O$2:$O$111,'Registre'!$A$2:$A$111,"&lt;&gt;",'Registre'!$T$2:$T$111,"&lt;&gt;"&amp;"Clos"),"")</f>
        <v/>
      </c>
      <c r="D8" s="14" t="inlineStr">
        <is>
          <t>Total actif</t>
        </is>
      </c>
      <c r="E8" s="14">
        <f>IF(COUNTIF('Registre'!$A$2:$A$111,"&lt;&gt;")=0,"",COUNTIFS('Registre'!$A$2:$A$111,"&lt;&gt;",'Registre'!$T$2:$T$111,"&lt;&gt;"&amp;"Clos"))</f>
        <v/>
      </c>
    </row>
    <row r="9"/>
    <row r="10"/>
    <row r="11">
      <c r="A11" s="5" t="inlineStr">
        <is>
          <t>Hypothèses utilisées</t>
        </is>
      </c>
      <c r="B11" s="5" t="n"/>
    </row>
    <row r="12">
      <c r="A12" s="9" t="inlineStr">
        <is>
          <t>Date de référence</t>
        </is>
      </c>
      <c r="B12" s="15">
        <f>'Paramètres'!$B$3</f>
        <v/>
      </c>
    </row>
    <row r="13">
      <c r="A13" s="6" t="inlineStr">
        <is>
          <t>Délai d’alerte</t>
        </is>
      </c>
      <c r="B13" s="16">
        <f>'Paramètres'!$B$4</f>
        <v/>
      </c>
    </row>
    <row r="14">
      <c r="A14" s="9" t="inlineStr">
        <is>
          <t>Seuil « À surveiller »</t>
        </is>
      </c>
      <c r="B14" s="17">
        <f>'Paramètres'!$B$5</f>
        <v/>
      </c>
    </row>
    <row r="15">
      <c r="A15" s="6" t="inlineStr">
        <is>
          <t>Seuil « Critique »</t>
        </is>
      </c>
      <c r="B15" s="18">
        <f>'Paramètres'!$B$6</f>
        <v/>
      </c>
    </row>
    <row r="16"/>
    <row r="17">
      <c r="A17" s="4" t="inlineStr">
        <is>
          <t>Les valeurs jaunes se modifient dans la feuille Paramètres.</t>
        </is>
      </c>
    </row>
  </sheetData>
  <mergeCells count="1">
    <mergeCell ref="A1:E1"/>
  </mergeCells>
  <conditionalFormatting sqref="B6">
    <cfRule type="expression" priority="1" dxfId="0">
      <formula>AND(B6&lt;&gt;"",B6&gt;0)</formula>
    </cfRule>
  </conditionalFormatting>
  <conditionalFormatting sqref="B7">
    <cfRule type="expression" priority="2" dxfId="0">
      <formula>AND(B7&lt;&gt;"",B7&gt;0)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F5149"/>
    <outlinePr summaryBelow="1" summaryRight="1"/>
    <pageSetUpPr/>
  </sheetPr>
  <dimension ref="A1:W111"/>
  <sheetViews>
    <sheetView showGridLines="0" zoomScale="6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5" customWidth="1" min="3" max="3"/>
    <col width="16" customWidth="1" min="4" max="4"/>
    <col width="29" customWidth="1" min="5" max="5"/>
    <col width="32" customWidth="1" min="6" max="6"/>
    <col width="32" customWidth="1" min="7" max="7"/>
    <col width="32" customWidth="1" min="8" max="8"/>
    <col width="16" customWidth="1" min="9" max="9"/>
    <col width="14" customWidth="1" min="10" max="10"/>
    <col width="13" customWidth="1" min="11" max="11"/>
    <col width="36" customWidth="1" min="12" max="12"/>
    <col width="17" customWidth="1" min="13" max="13"/>
    <col width="14" customWidth="1" min="14" max="14"/>
    <col width="17" customWidth="1" min="15" max="15"/>
    <col width="17" customWidth="1" min="16" max="16"/>
    <col width="15" customWidth="1" min="17" max="17"/>
    <col width="14" customWidth="1" min="18" max="18"/>
    <col width="17" customWidth="1" min="19" max="19"/>
    <col width="19" customWidth="1" min="20" max="20"/>
    <col width="19" customWidth="1" min="21" max="21"/>
    <col width="15" customWidth="1" min="22" max="22"/>
    <col width="34" customWidth="1" min="23" max="23"/>
  </cols>
  <sheetData>
    <row r="1" ht="44" customHeight="1">
      <c r="A1" s="19" t="inlineStr">
        <is>
          <t>ID risque</t>
        </is>
      </c>
      <c r="B1" s="19" t="inlineStr">
        <is>
          <t>Date d’identification</t>
        </is>
      </c>
      <c r="C1" s="19" t="inlineStr">
        <is>
          <t>Phase</t>
        </is>
      </c>
      <c r="D1" s="19" t="inlineStr">
        <is>
          <t>Catégorie</t>
        </is>
      </c>
      <c r="E1" s="19" t="inlineStr">
        <is>
          <t>Risque</t>
        </is>
      </c>
      <c r="F1" s="19" t="inlineStr">
        <is>
          <t>Causes</t>
        </is>
      </c>
      <c r="G1" s="19" t="inlineStr">
        <is>
          <t>Conséquences</t>
        </is>
      </c>
      <c r="H1" s="19" t="inlineStr">
        <is>
          <t>Mesures existantes</t>
        </is>
      </c>
      <c r="I1" s="19" t="inlineStr">
        <is>
          <t>Probabilité initiale</t>
        </is>
      </c>
      <c r="J1" s="19" t="inlineStr">
        <is>
          <t>Impact initial</t>
        </is>
      </c>
      <c r="K1" s="19" t="inlineStr">
        <is>
          <t>Score initial</t>
        </is>
      </c>
      <c r="L1" s="19" t="inlineStr">
        <is>
          <t>Action prévue</t>
        </is>
      </c>
      <c r="M1" s="19" t="inlineStr">
        <is>
          <t>Rôle pilote</t>
        </is>
      </c>
      <c r="N1" s="19" t="inlineStr">
        <is>
          <t>Date cible</t>
        </is>
      </c>
      <c r="O1" s="19" t="inlineStr">
        <is>
          <t>Avancement action</t>
        </is>
      </c>
      <c r="P1" s="19" t="inlineStr">
        <is>
          <t>Probabilité résiduelle</t>
        </is>
      </c>
      <c r="Q1" s="19" t="inlineStr">
        <is>
          <t>Impact résiduel</t>
        </is>
      </c>
      <c r="R1" s="19" t="inlineStr">
        <is>
          <t>Score résiduel</t>
        </is>
      </c>
      <c r="S1" s="19" t="inlineStr">
        <is>
          <t>Niveau résiduel</t>
        </is>
      </c>
      <c r="T1" s="19" t="inlineStr">
        <is>
          <t>Statut</t>
        </is>
      </c>
      <c r="U1" s="19" t="inlineStr">
        <is>
          <t>Alerte</t>
        </is>
      </c>
      <c r="V1" s="19" t="inlineStr">
        <is>
          <t>Dernière revue</t>
        </is>
      </c>
      <c r="W1" s="19" t="inlineStr">
        <is>
          <t>Commentaires</t>
        </is>
      </c>
    </row>
    <row r="2" ht="58" customHeight="1">
      <c r="A2" s="20" t="inlineStr">
        <is>
          <t>DÉMO-001</t>
        </is>
      </c>
      <c r="B2" s="21" t="n">
        <v>46252</v>
      </c>
      <c r="C2" s="20" t="inlineStr">
        <is>
          <t>Préparation</t>
        </is>
      </c>
      <c r="D2" s="20" t="inlineStr">
        <is>
          <t>Technique</t>
        </is>
      </c>
      <c r="E2" s="22" t="inlineStr">
        <is>
          <t>Panne de projection</t>
        </is>
      </c>
      <c r="F2" s="22" t="inlineStr">
        <is>
          <t>Matériel de démonstration non testé pendant une durée suffisante</t>
        </is>
      </c>
      <c r="G2" s="22" t="inlineStr">
        <is>
          <t>Interruption d’une présentation et décalage du programme</t>
        </is>
      </c>
      <c r="H2" s="22" t="inlineStr">
        <is>
          <t>Contrôle visuel réalisé et équipement de secours repéré</t>
        </is>
      </c>
      <c r="I2" s="23" t="n">
        <v>4</v>
      </c>
      <c r="J2" s="23" t="n">
        <v>4</v>
      </c>
      <c r="K2" s="18">
        <f>IF(OR($I2="",$J2=""),"",$I2*$J2)</f>
        <v/>
      </c>
      <c r="L2" s="22" t="inlineStr">
        <is>
          <t>Effectuer un essai complet et préparer la procédure de bascule</t>
        </is>
      </c>
      <c r="M2" s="20" t="inlineStr">
        <is>
          <t>Technique</t>
        </is>
      </c>
      <c r="N2" s="21" t="n">
        <v>46270</v>
      </c>
      <c r="O2" s="24" t="n">
        <v>0.6</v>
      </c>
      <c r="P2" s="23" t="n">
        <v>2</v>
      </c>
      <c r="Q2" s="23" t="n">
        <v>3</v>
      </c>
      <c r="R2" s="18">
        <f>IF(OR($P2="",$Q2=""),"",$P2*$Q2)</f>
        <v/>
      </c>
      <c r="S2" s="25">
        <f>IF($R2="","",IF($R2&gt;='Paramètres'!$B$6,"Critique",IF($R2&gt;='Paramètres'!$B$5,"À surveiller","Faible")))</f>
        <v/>
      </c>
      <c r="T2" s="20" t="inlineStr">
        <is>
          <t>En cours</t>
        </is>
      </c>
      <c r="U2" s="25">
        <f>IF($A2="","",IF($T2="Clos","Clos",IF($N2="","À compléter",IF($N2&lt;'Paramètres'!$B$3,"En retard",IF($N2&lt;='Paramètres'!$B$3+'Paramètres'!$B$4,"Échéance proche","À jour")))))</f>
        <v/>
      </c>
      <c r="V2" s="21" t="n">
        <v>46268</v>
      </c>
      <c r="W2" s="22" t="inlineStr">
        <is>
          <t>Exemple fictif destiné au contrôle des scores et des alertes.</t>
        </is>
      </c>
    </row>
    <row r="3" ht="58" customHeight="1">
      <c r="A3" s="20" t="inlineStr">
        <is>
          <t>DÉMO-002</t>
        </is>
      </c>
      <c r="B3" s="21" t="n">
        <v>46254</v>
      </c>
      <c r="C3" s="20" t="inlineStr">
        <is>
          <t>Montage</t>
        </is>
      </c>
      <c r="D3" s="20" t="inlineStr">
        <is>
          <t>Logistique</t>
        </is>
      </c>
      <c r="E3" s="22" t="inlineStr">
        <is>
          <t>Retard de montage</t>
        </is>
      </c>
      <c r="F3" s="22" t="inlineStr">
        <is>
          <t>Ordonnancement serré et dépendances entre plusieurs zones</t>
        </is>
      </c>
      <c r="G3" s="22" t="inlineStr">
        <is>
          <t>Ouverture tardive de certains espaces</t>
        </is>
      </c>
      <c r="H3" s="22" t="inlineStr">
        <is>
          <t>Planning de montage partagé entre les rôles concernés</t>
        </is>
      </c>
      <c r="I3" s="23" t="n">
        <v>4</v>
      </c>
      <c r="J3" s="23" t="n">
        <v>3</v>
      </c>
      <c r="K3" s="17">
        <f>IF(OR($I3="",$J3=""),"",$I3*$J3)</f>
        <v/>
      </c>
      <c r="L3" s="22" t="inlineStr">
        <is>
          <t>Ajouter une marge de préparation et confirmer les séquences critiques</t>
        </is>
      </c>
      <c r="M3" s="20" t="inlineStr">
        <is>
          <t>Logistique</t>
        </is>
      </c>
      <c r="N3" s="21" t="n">
        <v>46275</v>
      </c>
      <c r="O3" s="24" t="n">
        <v>0.35</v>
      </c>
      <c r="P3" s="23" t="n">
        <v>3</v>
      </c>
      <c r="Q3" s="23" t="n">
        <v>3</v>
      </c>
      <c r="R3" s="17">
        <f>IF(OR($P3="",$Q3=""),"",$P3*$Q3)</f>
        <v/>
      </c>
      <c r="S3" s="26">
        <f>IF($R3="","",IF($R3&gt;='Paramètres'!$B$6,"Critique",IF($R3&gt;='Paramètres'!$B$5,"À surveiller","Faible")))</f>
        <v/>
      </c>
      <c r="T3" s="20" t="inlineStr">
        <is>
          <t>Action planifiée</t>
        </is>
      </c>
      <c r="U3" s="26">
        <f>IF($A3="","",IF($T3="Clos","Clos",IF($N3="","À compléter",IF($N3&lt;'Paramètres'!$B$3,"En retard",IF($N3&lt;='Paramètres'!$B$3+'Paramètres'!$B$4,"Échéance proche","À jour")))))</f>
        <v/>
      </c>
      <c r="V3" s="21" t="n">
        <v>46267</v>
      </c>
      <c r="W3" s="22" t="inlineStr">
        <is>
          <t>Scénario fictif avec une échéance proche de la date de référence.</t>
        </is>
      </c>
    </row>
    <row r="4" ht="58" customHeight="1">
      <c r="A4" s="20" t="inlineStr">
        <is>
          <t>DÉMO-003</t>
        </is>
      </c>
      <c r="B4" s="21" t="n">
        <v>46256</v>
      </c>
      <c r="C4" s="20" t="inlineStr">
        <is>
          <t>Exploitation</t>
        </is>
      </c>
      <c r="D4" s="20" t="inlineStr">
        <is>
          <t>Accès</t>
        </is>
      </c>
      <c r="E4" s="22" t="inlineStr">
        <is>
          <t>Saturation de l’accueil</t>
        </is>
      </c>
      <c r="F4" s="22" t="inlineStr">
        <is>
          <t>Arrivées concentrées sur une plage courte</t>
        </is>
      </c>
      <c r="G4" s="22" t="inlineStr">
        <is>
          <t>Files d’attente et retard d’accès aux sessions</t>
        </is>
      </c>
      <c r="H4" s="22" t="inlineStr">
        <is>
          <t>Deux points d’orientation prévus à l’entrée</t>
        </is>
      </c>
      <c r="I4" s="23" t="n">
        <v>4</v>
      </c>
      <c r="J4" s="23" t="n">
        <v>4</v>
      </c>
      <c r="K4" s="18">
        <f>IF(OR($I4="",$J4=""),"",$I4*$J4)</f>
        <v/>
      </c>
      <c r="L4" s="22" t="inlineStr">
        <is>
          <t>Répartir les flux et préparer un point d’accueil complémentaire</t>
        </is>
      </c>
      <c r="M4" s="20" t="inlineStr">
        <is>
          <t>Coordination</t>
        </is>
      </c>
      <c r="N4" s="21" t="n">
        <v>46277</v>
      </c>
      <c r="O4" s="24" t="n">
        <v>0.5</v>
      </c>
      <c r="P4" s="23" t="n">
        <v>3</v>
      </c>
      <c r="Q4" s="23" t="n">
        <v>4</v>
      </c>
      <c r="R4" s="18">
        <f>IF(OR($P4="",$Q4=""),"",$P4*$Q4)</f>
        <v/>
      </c>
      <c r="S4" s="25">
        <f>IF($R4="","",IF($R4&gt;='Paramètres'!$B$6,"Critique",IF($R4&gt;='Paramètres'!$B$5,"À surveiller","Faible")))</f>
        <v/>
      </c>
      <c r="T4" s="20" t="inlineStr">
        <is>
          <t>En cours</t>
        </is>
      </c>
      <c r="U4" s="25">
        <f>IF($A4="","",IF($T4="Clos","Clos",IF($N4="","À compléter",IF($N4&lt;'Paramètres'!$B$3,"En retard",IF($N4&lt;='Paramètres'!$B$3+'Paramètres'!$B$4,"Échéance proche","À jour")))))</f>
        <v/>
      </c>
      <c r="V4" s="21" t="n">
        <v>46269</v>
      </c>
      <c r="W4" s="22" t="inlineStr">
        <is>
          <t>Exemple fictif illustrant le seuil critique résiduel.</t>
        </is>
      </c>
    </row>
    <row r="5" ht="58" customHeight="1">
      <c r="A5" s="20" t="inlineStr">
        <is>
          <t>DÉMO-004</t>
        </is>
      </c>
      <c r="B5" s="21" t="n">
        <v>46258</v>
      </c>
      <c r="C5" s="20" t="inlineStr">
        <is>
          <t>Préparation</t>
        </is>
      </c>
      <c r="D5" s="20" t="inlineStr">
        <is>
          <t>Programme</t>
        </is>
      </c>
      <c r="E5" s="22" t="inlineStr">
        <is>
          <t>Intervenant indisponible</t>
        </is>
      </c>
      <c r="F5" s="22" t="inlineStr">
        <is>
          <t>Absence de solution de remplacement préparée</t>
        </is>
      </c>
      <c r="G5" s="22" t="inlineStr">
        <is>
          <t>Créneau incomplet et modification tardive du programme</t>
        </is>
      </c>
      <c r="H5" s="22" t="inlineStr">
        <is>
          <t>Trame de session et coordonnées fonctionnelles centralisées</t>
        </is>
      </c>
      <c r="I5" s="23" t="n">
        <v>3</v>
      </c>
      <c r="J5" s="23" t="n">
        <v>4</v>
      </c>
      <c r="K5" s="17">
        <f>IF(OR($I5="",$J5=""),"",$I5*$J5)</f>
        <v/>
      </c>
      <c r="L5" s="22" t="inlineStr">
        <is>
          <t>Préparer un format alternatif animé par le rôle Coordination</t>
        </is>
      </c>
      <c r="M5" s="20" t="inlineStr">
        <is>
          <t>Programme</t>
        </is>
      </c>
      <c r="N5" s="21" t="n">
        <v>46272</v>
      </c>
      <c r="O5" s="24" t="n">
        <v>0.75</v>
      </c>
      <c r="P5" s="23" t="n">
        <v>2</v>
      </c>
      <c r="Q5" s="23" t="n">
        <v>4</v>
      </c>
      <c r="R5" s="17">
        <f>IF(OR($P5="",$Q5=""),"",$P5*$Q5)</f>
        <v/>
      </c>
      <c r="S5" s="26">
        <f>IF($R5="","",IF($R5&gt;='Paramètres'!$B$6,"Critique",IF($R5&gt;='Paramètres'!$B$5,"À surveiller","Faible")))</f>
        <v/>
      </c>
      <c r="T5" s="20" t="inlineStr">
        <is>
          <t>Sous surveillance</t>
        </is>
      </c>
      <c r="U5" s="26">
        <f>IF($A5="","",IF($T5="Clos","Clos",IF($N5="","À compléter",IF($N5&lt;'Paramètres'!$B$3,"En retard",IF($N5&lt;='Paramètres'!$B$3+'Paramètres'!$B$4,"Échéance proche","À jour")))))</f>
        <v/>
      </c>
      <c r="V5" s="21" t="n">
        <v>46270</v>
      </c>
      <c r="W5" s="22" t="inlineStr">
        <is>
          <t>Aucune identité personnelle n’est enregistrée dans cet exemple.</t>
        </is>
      </c>
    </row>
    <row r="6" ht="58" customHeight="1">
      <c r="A6" s="20" t="inlineStr">
        <is>
          <t>DÉMO-005</t>
        </is>
      </c>
      <c r="B6" s="21" t="n">
        <v>46259</v>
      </c>
      <c r="C6" s="20" t="inlineStr">
        <is>
          <t>Montage</t>
        </is>
      </c>
      <c r="D6" s="20" t="inlineStr">
        <is>
          <t>Accès</t>
        </is>
      </c>
      <c r="E6" s="22" t="inlineStr">
        <is>
          <t>Signalétique incomplète</t>
        </is>
      </c>
      <c r="F6" s="22" t="inlineStr">
        <is>
          <t>Repérage final effectué après l’impression des supports</t>
        </is>
      </c>
      <c r="G6" s="22" t="inlineStr">
        <is>
          <t>Hésitations dans les parcours et sollicitations de l’accueil</t>
        </is>
      </c>
      <c r="H6" s="22" t="inlineStr">
        <is>
          <t>Plan des circulations relu sur support numérique</t>
        </is>
      </c>
      <c r="I6" s="23" t="n">
        <v>3</v>
      </c>
      <c r="J6" s="23" t="n">
        <v>2</v>
      </c>
      <c r="K6" s="18">
        <f>IF(OR($I6="",$J6=""),"",$I6*$J6)</f>
        <v/>
      </c>
      <c r="L6" s="22" t="inlineStr">
        <is>
          <t>Installer les repères manquants et effectuer une vérification terrain</t>
        </is>
      </c>
      <c r="M6" s="20" t="inlineStr">
        <is>
          <t>Logistique</t>
        </is>
      </c>
      <c r="N6" s="21" t="n">
        <v>46271</v>
      </c>
      <c r="O6" s="24" t="n">
        <v>1</v>
      </c>
      <c r="P6" s="23" t="n">
        <v>1</v>
      </c>
      <c r="Q6" s="23" t="n">
        <v>2</v>
      </c>
      <c r="R6" s="18">
        <f>IF(OR($P6="",$Q6=""),"",$P6*$Q6)</f>
        <v/>
      </c>
      <c r="S6" s="25">
        <f>IF($R6="","",IF($R6&gt;='Paramètres'!$B$6,"Critique",IF($R6&gt;='Paramètres'!$B$5,"À surveiller","Faible")))</f>
        <v/>
      </c>
      <c r="T6" s="20" t="inlineStr">
        <is>
          <t>Clos</t>
        </is>
      </c>
      <c r="U6" s="25">
        <f>IF($A6="","",IF($T6="Clos","Clos",IF($N6="","À compléter",IF($N6&lt;'Paramètres'!$B$3,"En retard",IF($N6&lt;='Paramètres'!$B$3+'Paramètres'!$B$4,"Échéance proche","À jour")))))</f>
        <v/>
      </c>
      <c r="V6" s="21" t="n">
        <v>46271</v>
      </c>
      <c r="W6" s="22" t="inlineStr">
        <is>
          <t>Exemple fictif clôturé avec un avancement complet.</t>
        </is>
      </c>
    </row>
    <row r="7" ht="58" customHeight="1">
      <c r="A7" s="20" t="inlineStr">
        <is>
          <t>DÉMO-006</t>
        </is>
      </c>
      <c r="B7" s="21" t="n">
        <v>46260</v>
      </c>
      <c r="C7" s="20" t="inlineStr">
        <is>
          <t>Exploitation</t>
        </is>
      </c>
      <c r="D7" s="20" t="inlineStr">
        <is>
          <t>Technique</t>
        </is>
      </c>
      <c r="E7" s="22" t="inlineStr">
        <is>
          <t>Bruit perturbant une session</t>
        </is>
      </c>
      <c r="F7" s="22" t="inlineStr">
        <is>
          <t>Cloisonnement léger entre deux espaces utilisés simultanément</t>
        </is>
      </c>
      <c r="G7" s="22" t="inlineStr">
        <is>
          <t>Compréhension réduite et inconfort pendant la session</t>
        </is>
      </c>
      <c r="H7" s="22" t="inlineStr">
        <is>
          <t>Horaires des séquences sonores identifiés</t>
        </is>
      </c>
      <c r="I7" s="23" t="n">
        <v>4</v>
      </c>
      <c r="J7" s="23" t="n">
        <v>3</v>
      </c>
      <c r="K7" s="17">
        <f>IF(OR($I7="",$J7=""),"",$I7*$J7)</f>
        <v/>
      </c>
      <c r="L7" s="22" t="inlineStr">
        <is>
          <t>Décaler les séquences bruyantes et renforcer le rappel des consignes</t>
        </is>
      </c>
      <c r="M7" s="20" t="inlineStr">
        <is>
          <t>Technique</t>
        </is>
      </c>
      <c r="N7" s="21" t="n">
        <v>46279</v>
      </c>
      <c r="O7" s="24" t="n">
        <v>0.2</v>
      </c>
      <c r="P7" s="23" t="n">
        <v>3</v>
      </c>
      <c r="Q7" s="23" t="n">
        <v>3</v>
      </c>
      <c r="R7" s="17">
        <f>IF(OR($P7="",$Q7=""),"",$P7*$Q7)</f>
        <v/>
      </c>
      <c r="S7" s="26">
        <f>IF($R7="","",IF($R7&gt;='Paramètres'!$B$6,"Critique",IF($R7&gt;='Paramètres'!$B$5,"À surveiller","Faible")))</f>
        <v/>
      </c>
      <c r="T7" s="20" t="inlineStr">
        <is>
          <t>Action planifiée</t>
        </is>
      </c>
      <c r="U7" s="26">
        <f>IF($A7="","",IF($T7="Clos","Clos",IF($N7="","À compléter",IF($N7&lt;'Paramètres'!$B$3,"En retard",IF($N7&lt;='Paramètres'!$B$3+'Paramètres'!$B$4,"Échéance proche","À jour")))))</f>
        <v/>
      </c>
      <c r="V7" s="21" t="n">
        <v>46268</v>
      </c>
      <c r="W7" s="22" t="inlineStr">
        <is>
          <t>Exemple fictif pour tester le niveau « À surveiller ».</t>
        </is>
      </c>
    </row>
    <row r="8" ht="58" customHeight="1">
      <c r="A8" s="20" t="inlineStr">
        <is>
          <t>DÉMO-007</t>
        </is>
      </c>
      <c r="B8" s="21" t="n">
        <v>46262</v>
      </c>
      <c r="C8" s="20" t="inlineStr">
        <is>
          <t>Montage</t>
        </is>
      </c>
      <c r="D8" s="20" t="inlineStr">
        <is>
          <t>Logistique</t>
        </is>
      </c>
      <c r="E8" s="22" t="inlineStr">
        <is>
          <t>Livraison de matériel décalée</t>
        </is>
      </c>
      <c r="F8" s="22" t="inlineStr">
        <is>
          <t>Créneau de réception trop proche du début du montage</t>
        </is>
      </c>
      <c r="G8" s="22" t="inlineStr">
        <is>
          <t>Installation partielle et mobilisation prolongée des équipes</t>
        </is>
      </c>
      <c r="H8" s="22" t="inlineStr">
        <is>
          <t>Liste de réception et zone d’attente préparées</t>
        </is>
      </c>
      <c r="I8" s="23" t="n">
        <v>4</v>
      </c>
      <c r="J8" s="23" t="n">
        <v>4</v>
      </c>
      <c r="K8" s="18">
        <f>IF(OR($I8="",$J8=""),"",$I8*$J8)</f>
        <v/>
      </c>
      <c r="L8" s="22" t="inlineStr">
        <is>
          <t>Avancer le créneau de réception et prévoir une solution de substitution</t>
        </is>
      </c>
      <c r="M8" s="20" t="inlineStr">
        <is>
          <t>Logistique</t>
        </is>
      </c>
      <c r="N8" s="21" t="n">
        <v>46269</v>
      </c>
      <c r="O8" s="24" t="n">
        <v>0.45</v>
      </c>
      <c r="P8" s="23" t="n">
        <v>2</v>
      </c>
      <c r="Q8" s="23" t="n">
        <v>4</v>
      </c>
      <c r="R8" s="18">
        <f>IF(OR($P8="",$Q8=""),"",$P8*$Q8)</f>
        <v/>
      </c>
      <c r="S8" s="25">
        <f>IF($R8="","",IF($R8&gt;='Paramètres'!$B$6,"Critique",IF($R8&gt;='Paramètres'!$B$5,"À surveiller","Faible")))</f>
        <v/>
      </c>
      <c r="T8" s="20" t="inlineStr">
        <is>
          <t>En cours</t>
        </is>
      </c>
      <c r="U8" s="25">
        <f>IF($A8="","",IF($T8="Clos","Clos",IF($N8="","À compléter",IF($N8&lt;'Paramètres'!$B$3,"En retard",IF($N8&lt;='Paramètres'!$B$3+'Paramètres'!$B$4,"Échéance proche","À jour")))))</f>
        <v/>
      </c>
      <c r="V8" s="21" t="n">
        <v>46267</v>
      </c>
      <c r="W8" s="22" t="inlineStr">
        <is>
          <t>Scénario fictif destiné à vérifier l’alerte de retard.</t>
        </is>
      </c>
    </row>
    <row r="9" ht="58" customHeight="1">
      <c r="A9" s="20" t="inlineStr">
        <is>
          <t>DÉMO-008</t>
        </is>
      </c>
      <c r="B9" s="21" t="n">
        <v>46264</v>
      </c>
      <c r="C9" s="20" t="inlineStr">
        <is>
          <t>Exploitation</t>
        </is>
      </c>
      <c r="D9" s="20" t="inlineStr">
        <is>
          <t>Sécurité</t>
        </is>
      </c>
      <c r="E9" s="22" t="inlineStr">
        <is>
          <t>Espace de circulation encombré</t>
        </is>
      </c>
      <c r="F9" s="22" t="inlineStr">
        <is>
          <t>Dépôt temporaire de contenants dans un passage fréquenté</t>
        </is>
      </c>
      <c r="G9" s="22" t="inlineStr">
        <is>
          <t>Ralentissement des flux et difficulté de circulation</t>
        </is>
      </c>
      <c r="H9" s="22" t="inlineStr">
        <is>
          <t>Zones de stockage temporaire matérialisées</t>
        </is>
      </c>
      <c r="I9" s="23" t="n">
        <v>4</v>
      </c>
      <c r="J9" s="23" t="n">
        <v>5</v>
      </c>
      <c r="K9" s="17">
        <f>IF(OR($I9="",$J9=""),"",$I9*$J9)</f>
        <v/>
      </c>
      <c r="L9" s="22" t="inlineStr">
        <is>
          <t>Renforcer les rondes logistiques et libérer immédiatement les passages</t>
        </is>
      </c>
      <c r="M9" s="20" t="inlineStr">
        <is>
          <t>Sécurité</t>
        </is>
      </c>
      <c r="N9" s="21" t="n">
        <v>46274</v>
      </c>
      <c r="O9" s="24" t="n">
        <v>0.55</v>
      </c>
      <c r="P9" s="23" t="n">
        <v>3</v>
      </c>
      <c r="Q9" s="23" t="n">
        <v>5</v>
      </c>
      <c r="R9" s="17">
        <f>IF(OR($P9="",$Q9=""),"",$P9*$Q9)</f>
        <v/>
      </c>
      <c r="S9" s="26">
        <f>IF($R9="","",IF($R9&gt;='Paramètres'!$B$6,"Critique",IF($R9&gt;='Paramètres'!$B$5,"À surveiller","Faible")))</f>
        <v/>
      </c>
      <c r="T9" s="20" t="inlineStr">
        <is>
          <t>En cours</t>
        </is>
      </c>
      <c r="U9" s="26">
        <f>IF($A9="","",IF($T9="Clos","Clos",IF($N9="","À compléter",IF($N9&lt;'Paramètres'!$B$3,"En retard",IF($N9&lt;='Paramètres'!$B$3+'Paramètres'!$B$4,"Échéance proche","À jour")))))</f>
        <v/>
      </c>
      <c r="V9" s="21" t="n">
        <v>46270</v>
      </c>
      <c r="W9" s="22" t="inlineStr">
        <is>
          <t>Exemple fictif de score résiduel critique.</t>
        </is>
      </c>
    </row>
    <row r="10" ht="58" customHeight="1">
      <c r="A10" s="20" t="inlineStr">
        <is>
          <t>DÉMO-009</t>
        </is>
      </c>
      <c r="B10" s="21" t="n">
        <v>46266</v>
      </c>
      <c r="C10" s="20" t="inlineStr">
        <is>
          <t>Exploitation</t>
        </is>
      </c>
      <c r="D10" s="20" t="inlineStr">
        <is>
          <t>Météo</t>
        </is>
      </c>
      <c r="E10" s="22" t="inlineStr">
        <is>
          <t>Météo gênant un accès extérieur</t>
        </is>
      </c>
      <c r="F10" s="22" t="inlineStr">
        <is>
          <t>Parcours partiellement découvert et sol sensible aux intempéries</t>
        </is>
      </c>
      <c r="G10" s="22" t="inlineStr">
        <is>
          <t>Inconfort, ralentissement et report vers un autre accès</t>
        </is>
      </c>
      <c r="H10" s="22" t="inlineStr">
        <is>
          <t>Accès intérieur alternatif identifié</t>
        </is>
      </c>
      <c r="I10" s="23" t="n">
        <v>4</v>
      </c>
      <c r="J10" s="23" t="n">
        <v>5</v>
      </c>
      <c r="K10" s="18">
        <f>IF(OR($I10="",$J10=""),"",$I10*$J10)</f>
        <v/>
      </c>
      <c r="L10" s="22" t="inlineStr">
        <is>
          <t>Préparer le jalonnement de l’accès alternatif et surveiller les prévisions</t>
        </is>
      </c>
      <c r="M10" s="20" t="inlineStr">
        <is>
          <t>Coordination</t>
        </is>
      </c>
      <c r="N10" s="21" t="n">
        <v>46283</v>
      </c>
      <c r="O10" s="24" t="n">
        <v>0.4</v>
      </c>
      <c r="P10" s="23" t="n">
        <v>4</v>
      </c>
      <c r="Q10" s="23" t="n">
        <v>4</v>
      </c>
      <c r="R10" s="18">
        <f>IF(OR($P10="",$Q10=""),"",$P10*$Q10)</f>
        <v/>
      </c>
      <c r="S10" s="25">
        <f>IF($R10="","",IF($R10&gt;='Paramètres'!$B$6,"Critique",IF($R10&gt;='Paramètres'!$B$5,"À surveiller","Faible")))</f>
        <v/>
      </c>
      <c r="T10" s="20" t="inlineStr">
        <is>
          <t>Sous surveillance</t>
        </is>
      </c>
      <c r="U10" s="25">
        <f>IF($A10="","",IF($T10="Clos","Clos",IF($N10="","À compléter",IF($N10&lt;'Paramètres'!$B$3,"En retard",IF($N10&lt;='Paramètres'!$B$3+'Paramètres'!$B$4,"Échéance proche","À jour")))))</f>
        <v/>
      </c>
      <c r="V10" s="21" t="n">
        <v>46270</v>
      </c>
      <c r="W10" s="22" t="inlineStr">
        <is>
          <t>Hypothèse météorologique fictive, à adapter au contexte de l’événement.</t>
        </is>
      </c>
    </row>
    <row r="11" ht="58" customHeight="1">
      <c r="A11" s="20" t="inlineStr">
        <is>
          <t>DÉMO-010</t>
        </is>
      </c>
      <c r="B11" s="21" t="n">
        <v>46267</v>
      </c>
      <c r="C11" s="20" t="inlineStr">
        <is>
          <t>Préparation</t>
        </is>
      </c>
      <c r="D11" s="20" t="inlineStr">
        <is>
          <t>Restauration</t>
        </is>
      </c>
      <c r="E11" s="22" t="inlineStr">
        <is>
          <t>Quantité de pauses insuffisante</t>
        </is>
      </c>
      <c r="F11" s="22" t="inlineStr">
        <is>
          <t>Estimation basée sur un volume non actualisé</t>
        </is>
      </c>
      <c r="G11" s="22" t="inlineStr">
        <is>
          <t>Rupture temporaire et insatisfaction pendant la pause</t>
        </is>
      </c>
      <c r="H11" s="22" t="inlineStr">
        <is>
          <t>Marge interne déjà prévue dans l’estimation</t>
        </is>
      </c>
      <c r="I11" s="23" t="n">
        <v>3</v>
      </c>
      <c r="J11" s="23" t="n">
        <v>3</v>
      </c>
      <c r="K11" s="17">
        <f>IF(OR($I11="",$J11=""),"",$I11*$J11)</f>
        <v/>
      </c>
      <c r="L11" s="22" t="inlineStr">
        <is>
          <t>Réviser l’hypothèse de quantité et définir une réserve complémentaire</t>
        </is>
      </c>
      <c r="M11" s="20" t="inlineStr">
        <is>
          <t>Restauration</t>
        </is>
      </c>
      <c r="N11" s="21" t="n">
        <v>46273</v>
      </c>
      <c r="O11" s="24" t="n">
        <v>0.3</v>
      </c>
      <c r="P11" s="23" t="n">
        <v>2</v>
      </c>
      <c r="Q11" s="23" t="n">
        <v>3</v>
      </c>
      <c r="R11" s="17">
        <f>IF(OR($P11="",$Q11=""),"",$P11*$Q11)</f>
        <v/>
      </c>
      <c r="S11" s="26">
        <f>IF($R11="","",IF($R11&gt;='Paramètres'!$B$6,"Critique",IF($R11&gt;='Paramètres'!$B$5,"À surveiller","Faible")))</f>
        <v/>
      </c>
      <c r="T11" s="20" t="inlineStr">
        <is>
          <t>Action planifiée</t>
        </is>
      </c>
      <c r="U11" s="26">
        <f>IF($A11="","",IF($T11="Clos","Clos",IF($N11="","À compléter",IF($N11&lt;'Paramètres'!$B$3,"En retard",IF($N11&lt;='Paramètres'!$B$3+'Paramètres'!$B$4,"Échéance proche","À jour")))))</f>
        <v/>
      </c>
      <c r="V11" s="21" t="n">
        <v>46270</v>
      </c>
      <c r="W11" s="22" t="inlineStr">
        <is>
          <t>Exemple fictif sans donnée de participant ni de prestataire.</t>
        </is>
      </c>
    </row>
    <row r="12" ht="22" customHeight="1">
      <c r="A12" s="20" t="n"/>
      <c r="B12" s="21" t="n"/>
      <c r="C12" s="20" t="n"/>
      <c r="D12" s="20" t="n"/>
      <c r="E12" s="22" t="n"/>
      <c r="F12" s="22" t="n"/>
      <c r="G12" s="22" t="n"/>
      <c r="H12" s="22" t="n"/>
      <c r="I12" s="23" t="n"/>
      <c r="J12" s="23" t="n"/>
      <c r="K12" s="18">
        <f>IF(OR($I12="",$J12=""),"",$I12*$J12)</f>
        <v/>
      </c>
      <c r="L12" s="22" t="n"/>
      <c r="M12" s="20" t="n"/>
      <c r="N12" s="21" t="n"/>
      <c r="O12" s="24" t="n"/>
      <c r="P12" s="23" t="n"/>
      <c r="Q12" s="23" t="n"/>
      <c r="R12" s="18">
        <f>IF(OR($P12="",$Q12=""),"",$P12*$Q12)</f>
        <v/>
      </c>
      <c r="S12" s="25">
        <f>IF($R12="","",IF($R12&gt;='Paramètres'!$B$6,"Critique",IF($R12&gt;='Paramètres'!$B$5,"À surveiller","Faible")))</f>
        <v/>
      </c>
      <c r="T12" s="20" t="n"/>
      <c r="U12" s="25">
        <f>IF($A12="","",IF($T12="Clos","Clos",IF($N12="","À compléter",IF($N12&lt;'Paramètres'!$B$3,"En retard",IF($N12&lt;='Paramètres'!$B$3+'Paramètres'!$B$4,"Échéance proche","À jour")))))</f>
        <v/>
      </c>
      <c r="V12" s="21" t="n"/>
      <c r="W12" s="22" t="n"/>
    </row>
    <row r="13" ht="22" customHeight="1">
      <c r="A13" s="20" t="n"/>
      <c r="B13" s="21" t="n"/>
      <c r="C13" s="20" t="n"/>
      <c r="D13" s="20" t="n"/>
      <c r="E13" s="22" t="n"/>
      <c r="F13" s="22" t="n"/>
      <c r="G13" s="22" t="n"/>
      <c r="H13" s="22" t="n"/>
      <c r="I13" s="23" t="n"/>
      <c r="J13" s="23" t="n"/>
      <c r="K13" s="17">
        <f>IF(OR($I13="",$J13=""),"",$I13*$J13)</f>
        <v/>
      </c>
      <c r="L13" s="22" t="n"/>
      <c r="M13" s="20" t="n"/>
      <c r="N13" s="21" t="n"/>
      <c r="O13" s="24" t="n"/>
      <c r="P13" s="23" t="n"/>
      <c r="Q13" s="23" t="n"/>
      <c r="R13" s="17">
        <f>IF(OR($P13="",$Q13=""),"",$P13*$Q13)</f>
        <v/>
      </c>
      <c r="S13" s="26">
        <f>IF($R13="","",IF($R13&gt;='Paramètres'!$B$6,"Critique",IF($R13&gt;='Paramètres'!$B$5,"À surveiller","Faible")))</f>
        <v/>
      </c>
      <c r="T13" s="20" t="n"/>
      <c r="U13" s="26">
        <f>IF($A13="","",IF($T13="Clos","Clos",IF($N13="","À compléter",IF($N13&lt;'Paramètres'!$B$3,"En retard",IF($N13&lt;='Paramètres'!$B$3+'Paramètres'!$B$4,"Échéance proche","À jour")))))</f>
        <v/>
      </c>
      <c r="V13" s="21" t="n"/>
      <c r="W13" s="22" t="n"/>
    </row>
    <row r="14" ht="22" customHeight="1">
      <c r="A14" s="20" t="n"/>
      <c r="B14" s="21" t="n"/>
      <c r="C14" s="20" t="n"/>
      <c r="D14" s="20" t="n"/>
      <c r="E14" s="22" t="n"/>
      <c r="F14" s="22" t="n"/>
      <c r="G14" s="22" t="n"/>
      <c r="H14" s="22" t="n"/>
      <c r="I14" s="23" t="n"/>
      <c r="J14" s="23" t="n"/>
      <c r="K14" s="18">
        <f>IF(OR($I14="",$J14=""),"",$I14*$J14)</f>
        <v/>
      </c>
      <c r="L14" s="22" t="n"/>
      <c r="M14" s="20" t="n"/>
      <c r="N14" s="21" t="n"/>
      <c r="O14" s="24" t="n"/>
      <c r="P14" s="23" t="n"/>
      <c r="Q14" s="23" t="n"/>
      <c r="R14" s="18">
        <f>IF(OR($P14="",$Q14=""),"",$P14*$Q14)</f>
        <v/>
      </c>
      <c r="S14" s="25">
        <f>IF($R14="","",IF($R14&gt;='Paramètres'!$B$6,"Critique",IF($R14&gt;='Paramètres'!$B$5,"À surveiller","Faible")))</f>
        <v/>
      </c>
      <c r="T14" s="20" t="n"/>
      <c r="U14" s="25">
        <f>IF($A14="","",IF($T14="Clos","Clos",IF($N14="","À compléter",IF($N14&lt;'Paramètres'!$B$3,"En retard",IF($N14&lt;='Paramètres'!$B$3+'Paramètres'!$B$4,"Échéance proche","À jour")))))</f>
        <v/>
      </c>
      <c r="V14" s="21" t="n"/>
      <c r="W14" s="22" t="n"/>
    </row>
    <row r="15" ht="22" customHeight="1">
      <c r="A15" s="20" t="n"/>
      <c r="B15" s="21" t="n"/>
      <c r="C15" s="20" t="n"/>
      <c r="D15" s="20" t="n"/>
      <c r="E15" s="22" t="n"/>
      <c r="F15" s="22" t="n"/>
      <c r="G15" s="22" t="n"/>
      <c r="H15" s="22" t="n"/>
      <c r="I15" s="23" t="n"/>
      <c r="J15" s="23" t="n"/>
      <c r="K15" s="17">
        <f>IF(OR($I15="",$J15=""),"",$I15*$J15)</f>
        <v/>
      </c>
      <c r="L15" s="22" t="n"/>
      <c r="M15" s="20" t="n"/>
      <c r="N15" s="21" t="n"/>
      <c r="O15" s="24" t="n"/>
      <c r="P15" s="23" t="n"/>
      <c r="Q15" s="23" t="n"/>
      <c r="R15" s="17">
        <f>IF(OR($P15="",$Q15=""),"",$P15*$Q15)</f>
        <v/>
      </c>
      <c r="S15" s="26">
        <f>IF($R15="","",IF($R15&gt;='Paramètres'!$B$6,"Critique",IF($R15&gt;='Paramètres'!$B$5,"À surveiller","Faible")))</f>
        <v/>
      </c>
      <c r="T15" s="20" t="n"/>
      <c r="U15" s="26">
        <f>IF($A15="","",IF($T15="Clos","Clos",IF($N15="","À compléter",IF($N15&lt;'Paramètres'!$B$3,"En retard",IF($N15&lt;='Paramètres'!$B$3+'Paramètres'!$B$4,"Échéance proche","À jour")))))</f>
        <v/>
      </c>
      <c r="V15" s="21" t="n"/>
      <c r="W15" s="22" t="n"/>
    </row>
    <row r="16" ht="22" customHeight="1">
      <c r="A16" s="20" t="n"/>
      <c r="B16" s="21" t="n"/>
      <c r="C16" s="20" t="n"/>
      <c r="D16" s="20" t="n"/>
      <c r="E16" s="22" t="n"/>
      <c r="F16" s="22" t="n"/>
      <c r="G16" s="22" t="n"/>
      <c r="H16" s="22" t="n"/>
      <c r="I16" s="23" t="n"/>
      <c r="J16" s="23" t="n"/>
      <c r="K16" s="18">
        <f>IF(OR($I16="",$J16=""),"",$I16*$J16)</f>
        <v/>
      </c>
      <c r="L16" s="22" t="n"/>
      <c r="M16" s="20" t="n"/>
      <c r="N16" s="21" t="n"/>
      <c r="O16" s="24" t="n"/>
      <c r="P16" s="23" t="n"/>
      <c r="Q16" s="23" t="n"/>
      <c r="R16" s="18">
        <f>IF(OR($P16="",$Q16=""),"",$P16*$Q16)</f>
        <v/>
      </c>
      <c r="S16" s="25">
        <f>IF($R16="","",IF($R16&gt;='Paramètres'!$B$6,"Critique",IF($R16&gt;='Paramètres'!$B$5,"À surveiller","Faible")))</f>
        <v/>
      </c>
      <c r="T16" s="20" t="n"/>
      <c r="U16" s="25">
        <f>IF($A16="","",IF($T16="Clos","Clos",IF($N16="","À compléter",IF($N16&lt;'Paramètres'!$B$3,"En retard",IF($N16&lt;='Paramètres'!$B$3+'Paramètres'!$B$4,"Échéance proche","À jour")))))</f>
        <v/>
      </c>
      <c r="V16" s="21" t="n"/>
      <c r="W16" s="22" t="n"/>
    </row>
    <row r="17" ht="22" customHeight="1">
      <c r="A17" s="20" t="n"/>
      <c r="B17" s="21" t="n"/>
      <c r="C17" s="20" t="n"/>
      <c r="D17" s="20" t="n"/>
      <c r="E17" s="22" t="n"/>
      <c r="F17" s="22" t="n"/>
      <c r="G17" s="22" t="n"/>
      <c r="H17" s="22" t="n"/>
      <c r="I17" s="23" t="n"/>
      <c r="J17" s="23" t="n"/>
      <c r="K17" s="17">
        <f>IF(OR($I17="",$J17=""),"",$I17*$J17)</f>
        <v/>
      </c>
      <c r="L17" s="22" t="n"/>
      <c r="M17" s="20" t="n"/>
      <c r="N17" s="21" t="n"/>
      <c r="O17" s="24" t="n"/>
      <c r="P17" s="23" t="n"/>
      <c r="Q17" s="23" t="n"/>
      <c r="R17" s="17">
        <f>IF(OR($P17="",$Q17=""),"",$P17*$Q17)</f>
        <v/>
      </c>
      <c r="S17" s="26">
        <f>IF($R17="","",IF($R17&gt;='Paramètres'!$B$6,"Critique",IF($R17&gt;='Paramètres'!$B$5,"À surveiller","Faible")))</f>
        <v/>
      </c>
      <c r="T17" s="20" t="n"/>
      <c r="U17" s="26">
        <f>IF($A17="","",IF($T17="Clos","Clos",IF($N17="","À compléter",IF($N17&lt;'Paramètres'!$B$3,"En retard",IF($N17&lt;='Paramètres'!$B$3+'Paramètres'!$B$4,"Échéance proche","À jour")))))</f>
        <v/>
      </c>
      <c r="V17" s="21" t="n"/>
      <c r="W17" s="22" t="n"/>
    </row>
    <row r="18" ht="22" customHeight="1">
      <c r="A18" s="20" t="n"/>
      <c r="B18" s="21" t="n"/>
      <c r="C18" s="20" t="n"/>
      <c r="D18" s="20" t="n"/>
      <c r="E18" s="22" t="n"/>
      <c r="F18" s="22" t="n"/>
      <c r="G18" s="22" t="n"/>
      <c r="H18" s="22" t="n"/>
      <c r="I18" s="23" t="n"/>
      <c r="J18" s="23" t="n"/>
      <c r="K18" s="18">
        <f>IF(OR($I18="",$J18=""),"",$I18*$J18)</f>
        <v/>
      </c>
      <c r="L18" s="22" t="n"/>
      <c r="M18" s="20" t="n"/>
      <c r="N18" s="21" t="n"/>
      <c r="O18" s="24" t="n"/>
      <c r="P18" s="23" t="n"/>
      <c r="Q18" s="23" t="n"/>
      <c r="R18" s="18">
        <f>IF(OR($P18="",$Q18=""),"",$P18*$Q18)</f>
        <v/>
      </c>
      <c r="S18" s="25">
        <f>IF($R18="","",IF($R18&gt;='Paramètres'!$B$6,"Critique",IF($R18&gt;='Paramètres'!$B$5,"À surveiller","Faible")))</f>
        <v/>
      </c>
      <c r="T18" s="20" t="n"/>
      <c r="U18" s="25">
        <f>IF($A18="","",IF($T18="Clos","Clos",IF($N18="","À compléter",IF($N18&lt;'Paramètres'!$B$3,"En retard",IF($N18&lt;='Paramètres'!$B$3+'Paramètres'!$B$4,"Échéance proche","À jour")))))</f>
        <v/>
      </c>
      <c r="V18" s="21" t="n"/>
      <c r="W18" s="22" t="n"/>
    </row>
    <row r="19" ht="22" customHeight="1">
      <c r="A19" s="20" t="n"/>
      <c r="B19" s="21" t="n"/>
      <c r="C19" s="20" t="n"/>
      <c r="D19" s="20" t="n"/>
      <c r="E19" s="22" t="n"/>
      <c r="F19" s="22" t="n"/>
      <c r="G19" s="22" t="n"/>
      <c r="H19" s="22" t="n"/>
      <c r="I19" s="23" t="n"/>
      <c r="J19" s="23" t="n"/>
      <c r="K19" s="17">
        <f>IF(OR($I19="",$J19=""),"",$I19*$J19)</f>
        <v/>
      </c>
      <c r="L19" s="22" t="n"/>
      <c r="M19" s="20" t="n"/>
      <c r="N19" s="21" t="n"/>
      <c r="O19" s="24" t="n"/>
      <c r="P19" s="23" t="n"/>
      <c r="Q19" s="23" t="n"/>
      <c r="R19" s="17">
        <f>IF(OR($P19="",$Q19=""),"",$P19*$Q19)</f>
        <v/>
      </c>
      <c r="S19" s="26">
        <f>IF($R19="","",IF($R19&gt;='Paramètres'!$B$6,"Critique",IF($R19&gt;='Paramètres'!$B$5,"À surveiller","Faible")))</f>
        <v/>
      </c>
      <c r="T19" s="20" t="n"/>
      <c r="U19" s="26">
        <f>IF($A19="","",IF($T19="Clos","Clos",IF($N19="","À compléter",IF($N19&lt;'Paramètres'!$B$3,"En retard",IF($N19&lt;='Paramètres'!$B$3+'Paramètres'!$B$4,"Échéance proche","À jour")))))</f>
        <v/>
      </c>
      <c r="V19" s="21" t="n"/>
      <c r="W19" s="22" t="n"/>
    </row>
    <row r="20" ht="22" customHeight="1">
      <c r="A20" s="20" t="n"/>
      <c r="B20" s="21" t="n"/>
      <c r="C20" s="20" t="n"/>
      <c r="D20" s="20" t="n"/>
      <c r="E20" s="22" t="n"/>
      <c r="F20" s="22" t="n"/>
      <c r="G20" s="22" t="n"/>
      <c r="H20" s="22" t="n"/>
      <c r="I20" s="23" t="n"/>
      <c r="J20" s="23" t="n"/>
      <c r="K20" s="18">
        <f>IF(OR($I20="",$J20=""),"",$I20*$J20)</f>
        <v/>
      </c>
      <c r="L20" s="22" t="n"/>
      <c r="M20" s="20" t="n"/>
      <c r="N20" s="21" t="n"/>
      <c r="O20" s="24" t="n"/>
      <c r="P20" s="23" t="n"/>
      <c r="Q20" s="23" t="n"/>
      <c r="R20" s="18">
        <f>IF(OR($P20="",$Q20=""),"",$P20*$Q20)</f>
        <v/>
      </c>
      <c r="S20" s="25">
        <f>IF($R20="","",IF($R20&gt;='Paramètres'!$B$6,"Critique",IF($R20&gt;='Paramètres'!$B$5,"À surveiller","Faible")))</f>
        <v/>
      </c>
      <c r="T20" s="20" t="n"/>
      <c r="U20" s="25">
        <f>IF($A20="","",IF($T20="Clos","Clos",IF($N20="","À compléter",IF($N20&lt;'Paramètres'!$B$3,"En retard",IF($N20&lt;='Paramètres'!$B$3+'Paramètres'!$B$4,"Échéance proche","À jour")))))</f>
        <v/>
      </c>
      <c r="V20" s="21" t="n"/>
      <c r="W20" s="22" t="n"/>
    </row>
    <row r="21" ht="22" customHeight="1">
      <c r="A21" s="20" t="n"/>
      <c r="B21" s="21" t="n"/>
      <c r="C21" s="20" t="n"/>
      <c r="D21" s="20" t="n"/>
      <c r="E21" s="22" t="n"/>
      <c r="F21" s="22" t="n"/>
      <c r="G21" s="22" t="n"/>
      <c r="H21" s="22" t="n"/>
      <c r="I21" s="23" t="n"/>
      <c r="J21" s="23" t="n"/>
      <c r="K21" s="17">
        <f>IF(OR($I21="",$J21=""),"",$I21*$J21)</f>
        <v/>
      </c>
      <c r="L21" s="22" t="n"/>
      <c r="M21" s="20" t="n"/>
      <c r="N21" s="21" t="n"/>
      <c r="O21" s="24" t="n"/>
      <c r="P21" s="23" t="n"/>
      <c r="Q21" s="23" t="n"/>
      <c r="R21" s="17">
        <f>IF(OR($P21="",$Q21=""),"",$P21*$Q21)</f>
        <v/>
      </c>
      <c r="S21" s="26">
        <f>IF($R21="","",IF($R21&gt;='Paramètres'!$B$6,"Critique",IF($R21&gt;='Paramètres'!$B$5,"À surveiller","Faible")))</f>
        <v/>
      </c>
      <c r="T21" s="20" t="n"/>
      <c r="U21" s="26">
        <f>IF($A21="","",IF($T21="Clos","Clos",IF($N21="","À compléter",IF($N21&lt;'Paramètres'!$B$3,"En retard",IF($N21&lt;='Paramètres'!$B$3+'Paramètres'!$B$4,"Échéance proche","À jour")))))</f>
        <v/>
      </c>
      <c r="V21" s="21" t="n"/>
      <c r="W21" s="22" t="n"/>
    </row>
    <row r="22" ht="22" customHeight="1">
      <c r="A22" s="20" t="n"/>
      <c r="B22" s="21" t="n"/>
      <c r="C22" s="20" t="n"/>
      <c r="D22" s="20" t="n"/>
      <c r="E22" s="22" t="n"/>
      <c r="F22" s="22" t="n"/>
      <c r="G22" s="22" t="n"/>
      <c r="H22" s="22" t="n"/>
      <c r="I22" s="23" t="n"/>
      <c r="J22" s="23" t="n"/>
      <c r="K22" s="18">
        <f>IF(OR($I22="",$J22=""),"",$I22*$J22)</f>
        <v/>
      </c>
      <c r="L22" s="22" t="n"/>
      <c r="M22" s="20" t="n"/>
      <c r="N22" s="21" t="n"/>
      <c r="O22" s="24" t="n"/>
      <c r="P22" s="23" t="n"/>
      <c r="Q22" s="23" t="n"/>
      <c r="R22" s="18">
        <f>IF(OR($P22="",$Q22=""),"",$P22*$Q22)</f>
        <v/>
      </c>
      <c r="S22" s="25">
        <f>IF($R22="","",IF($R22&gt;='Paramètres'!$B$6,"Critique",IF($R22&gt;='Paramètres'!$B$5,"À surveiller","Faible")))</f>
        <v/>
      </c>
      <c r="T22" s="20" t="n"/>
      <c r="U22" s="25">
        <f>IF($A22="","",IF($T22="Clos","Clos",IF($N22="","À compléter",IF($N22&lt;'Paramètres'!$B$3,"En retard",IF($N22&lt;='Paramètres'!$B$3+'Paramètres'!$B$4,"Échéance proche","À jour")))))</f>
        <v/>
      </c>
      <c r="V22" s="21" t="n"/>
      <c r="W22" s="22" t="n"/>
    </row>
    <row r="23" ht="22" customHeight="1">
      <c r="A23" s="20" t="n"/>
      <c r="B23" s="21" t="n"/>
      <c r="C23" s="20" t="n"/>
      <c r="D23" s="20" t="n"/>
      <c r="E23" s="22" t="n"/>
      <c r="F23" s="22" t="n"/>
      <c r="G23" s="22" t="n"/>
      <c r="H23" s="22" t="n"/>
      <c r="I23" s="23" t="n"/>
      <c r="J23" s="23" t="n"/>
      <c r="K23" s="17">
        <f>IF(OR($I23="",$J23=""),"",$I23*$J23)</f>
        <v/>
      </c>
      <c r="L23" s="22" t="n"/>
      <c r="M23" s="20" t="n"/>
      <c r="N23" s="21" t="n"/>
      <c r="O23" s="24" t="n"/>
      <c r="P23" s="23" t="n"/>
      <c r="Q23" s="23" t="n"/>
      <c r="R23" s="17">
        <f>IF(OR($P23="",$Q23=""),"",$P23*$Q23)</f>
        <v/>
      </c>
      <c r="S23" s="26">
        <f>IF($R23="","",IF($R23&gt;='Paramètres'!$B$6,"Critique",IF($R23&gt;='Paramètres'!$B$5,"À surveiller","Faible")))</f>
        <v/>
      </c>
      <c r="T23" s="20" t="n"/>
      <c r="U23" s="26">
        <f>IF($A23="","",IF($T23="Clos","Clos",IF($N23="","À compléter",IF($N23&lt;'Paramètres'!$B$3,"En retard",IF($N23&lt;='Paramètres'!$B$3+'Paramètres'!$B$4,"Échéance proche","À jour")))))</f>
        <v/>
      </c>
      <c r="V23" s="21" t="n"/>
      <c r="W23" s="22" t="n"/>
    </row>
    <row r="24" ht="22" customHeight="1">
      <c r="A24" s="20" t="n"/>
      <c r="B24" s="21" t="n"/>
      <c r="C24" s="20" t="n"/>
      <c r="D24" s="20" t="n"/>
      <c r="E24" s="22" t="n"/>
      <c r="F24" s="22" t="n"/>
      <c r="G24" s="22" t="n"/>
      <c r="H24" s="22" t="n"/>
      <c r="I24" s="23" t="n"/>
      <c r="J24" s="23" t="n"/>
      <c r="K24" s="18">
        <f>IF(OR($I24="",$J24=""),"",$I24*$J24)</f>
        <v/>
      </c>
      <c r="L24" s="22" t="n"/>
      <c r="M24" s="20" t="n"/>
      <c r="N24" s="21" t="n"/>
      <c r="O24" s="24" t="n"/>
      <c r="P24" s="23" t="n"/>
      <c r="Q24" s="23" t="n"/>
      <c r="R24" s="18">
        <f>IF(OR($P24="",$Q24=""),"",$P24*$Q24)</f>
        <v/>
      </c>
      <c r="S24" s="25">
        <f>IF($R24="","",IF($R24&gt;='Paramètres'!$B$6,"Critique",IF($R24&gt;='Paramètres'!$B$5,"À surveiller","Faible")))</f>
        <v/>
      </c>
      <c r="T24" s="20" t="n"/>
      <c r="U24" s="25">
        <f>IF($A24="","",IF($T24="Clos","Clos",IF($N24="","À compléter",IF($N24&lt;'Paramètres'!$B$3,"En retard",IF($N24&lt;='Paramètres'!$B$3+'Paramètres'!$B$4,"Échéance proche","À jour")))))</f>
        <v/>
      </c>
      <c r="V24" s="21" t="n"/>
      <c r="W24" s="22" t="n"/>
    </row>
    <row r="25" ht="22" customHeight="1">
      <c r="A25" s="20" t="n"/>
      <c r="B25" s="21" t="n"/>
      <c r="C25" s="20" t="n"/>
      <c r="D25" s="20" t="n"/>
      <c r="E25" s="22" t="n"/>
      <c r="F25" s="22" t="n"/>
      <c r="G25" s="22" t="n"/>
      <c r="H25" s="22" t="n"/>
      <c r="I25" s="23" t="n"/>
      <c r="J25" s="23" t="n"/>
      <c r="K25" s="17">
        <f>IF(OR($I25="",$J25=""),"",$I25*$J25)</f>
        <v/>
      </c>
      <c r="L25" s="22" t="n"/>
      <c r="M25" s="20" t="n"/>
      <c r="N25" s="21" t="n"/>
      <c r="O25" s="24" t="n"/>
      <c r="P25" s="23" t="n"/>
      <c r="Q25" s="23" t="n"/>
      <c r="R25" s="17">
        <f>IF(OR($P25="",$Q25=""),"",$P25*$Q25)</f>
        <v/>
      </c>
      <c r="S25" s="26">
        <f>IF($R25="","",IF($R25&gt;='Paramètres'!$B$6,"Critique",IF($R25&gt;='Paramètres'!$B$5,"À surveiller","Faible")))</f>
        <v/>
      </c>
      <c r="T25" s="20" t="n"/>
      <c r="U25" s="26">
        <f>IF($A25="","",IF($T25="Clos","Clos",IF($N25="","À compléter",IF($N25&lt;'Paramètres'!$B$3,"En retard",IF($N25&lt;='Paramètres'!$B$3+'Paramètres'!$B$4,"Échéance proche","À jour")))))</f>
        <v/>
      </c>
      <c r="V25" s="21" t="n"/>
      <c r="W25" s="22" t="n"/>
    </row>
    <row r="26" ht="22" customHeight="1">
      <c r="A26" s="20" t="n"/>
      <c r="B26" s="21" t="n"/>
      <c r="C26" s="20" t="n"/>
      <c r="D26" s="20" t="n"/>
      <c r="E26" s="22" t="n"/>
      <c r="F26" s="22" t="n"/>
      <c r="G26" s="22" t="n"/>
      <c r="H26" s="22" t="n"/>
      <c r="I26" s="23" t="n"/>
      <c r="J26" s="23" t="n"/>
      <c r="K26" s="18">
        <f>IF(OR($I26="",$J26=""),"",$I26*$J26)</f>
        <v/>
      </c>
      <c r="L26" s="22" t="n"/>
      <c r="M26" s="20" t="n"/>
      <c r="N26" s="21" t="n"/>
      <c r="O26" s="24" t="n"/>
      <c r="P26" s="23" t="n"/>
      <c r="Q26" s="23" t="n"/>
      <c r="R26" s="18">
        <f>IF(OR($P26="",$Q26=""),"",$P26*$Q26)</f>
        <v/>
      </c>
      <c r="S26" s="25">
        <f>IF($R26="","",IF($R26&gt;='Paramètres'!$B$6,"Critique",IF($R26&gt;='Paramètres'!$B$5,"À surveiller","Faible")))</f>
        <v/>
      </c>
      <c r="T26" s="20" t="n"/>
      <c r="U26" s="25">
        <f>IF($A26="","",IF($T26="Clos","Clos",IF($N26="","À compléter",IF($N26&lt;'Paramètres'!$B$3,"En retard",IF($N26&lt;='Paramètres'!$B$3+'Paramètres'!$B$4,"Échéance proche","À jour")))))</f>
        <v/>
      </c>
      <c r="V26" s="21" t="n"/>
      <c r="W26" s="22" t="n"/>
    </row>
    <row r="27" ht="22" customHeight="1">
      <c r="A27" s="20" t="n"/>
      <c r="B27" s="21" t="n"/>
      <c r="C27" s="20" t="n"/>
      <c r="D27" s="20" t="n"/>
      <c r="E27" s="22" t="n"/>
      <c r="F27" s="22" t="n"/>
      <c r="G27" s="22" t="n"/>
      <c r="H27" s="22" t="n"/>
      <c r="I27" s="23" t="n"/>
      <c r="J27" s="23" t="n"/>
      <c r="K27" s="17">
        <f>IF(OR($I27="",$J27=""),"",$I27*$J27)</f>
        <v/>
      </c>
      <c r="L27" s="22" t="n"/>
      <c r="M27" s="20" t="n"/>
      <c r="N27" s="21" t="n"/>
      <c r="O27" s="24" t="n"/>
      <c r="P27" s="23" t="n"/>
      <c r="Q27" s="23" t="n"/>
      <c r="R27" s="17">
        <f>IF(OR($P27="",$Q27=""),"",$P27*$Q27)</f>
        <v/>
      </c>
      <c r="S27" s="26">
        <f>IF($R27="","",IF($R27&gt;='Paramètres'!$B$6,"Critique",IF($R27&gt;='Paramètres'!$B$5,"À surveiller","Faible")))</f>
        <v/>
      </c>
      <c r="T27" s="20" t="n"/>
      <c r="U27" s="26">
        <f>IF($A27="","",IF($T27="Clos","Clos",IF($N27="","À compléter",IF($N27&lt;'Paramètres'!$B$3,"En retard",IF($N27&lt;='Paramètres'!$B$3+'Paramètres'!$B$4,"Échéance proche","À jour")))))</f>
        <v/>
      </c>
      <c r="V27" s="21" t="n"/>
      <c r="W27" s="22" t="n"/>
    </row>
    <row r="28" ht="22" customHeight="1">
      <c r="A28" s="20" t="n"/>
      <c r="B28" s="21" t="n"/>
      <c r="C28" s="20" t="n"/>
      <c r="D28" s="20" t="n"/>
      <c r="E28" s="22" t="n"/>
      <c r="F28" s="22" t="n"/>
      <c r="G28" s="22" t="n"/>
      <c r="H28" s="22" t="n"/>
      <c r="I28" s="23" t="n"/>
      <c r="J28" s="23" t="n"/>
      <c r="K28" s="18">
        <f>IF(OR($I28="",$J28=""),"",$I28*$J28)</f>
        <v/>
      </c>
      <c r="L28" s="22" t="n"/>
      <c r="M28" s="20" t="n"/>
      <c r="N28" s="21" t="n"/>
      <c r="O28" s="24" t="n"/>
      <c r="P28" s="23" t="n"/>
      <c r="Q28" s="23" t="n"/>
      <c r="R28" s="18">
        <f>IF(OR($P28="",$Q28=""),"",$P28*$Q28)</f>
        <v/>
      </c>
      <c r="S28" s="25">
        <f>IF($R28="","",IF($R28&gt;='Paramètres'!$B$6,"Critique",IF($R28&gt;='Paramètres'!$B$5,"À surveiller","Faible")))</f>
        <v/>
      </c>
      <c r="T28" s="20" t="n"/>
      <c r="U28" s="25">
        <f>IF($A28="","",IF($T28="Clos","Clos",IF($N28="","À compléter",IF($N28&lt;'Paramètres'!$B$3,"En retard",IF($N28&lt;='Paramètres'!$B$3+'Paramètres'!$B$4,"Échéance proche","À jour")))))</f>
        <v/>
      </c>
      <c r="V28" s="21" t="n"/>
      <c r="W28" s="22" t="n"/>
    </row>
    <row r="29" ht="22" customHeight="1">
      <c r="A29" s="20" t="n"/>
      <c r="B29" s="21" t="n"/>
      <c r="C29" s="20" t="n"/>
      <c r="D29" s="20" t="n"/>
      <c r="E29" s="22" t="n"/>
      <c r="F29" s="22" t="n"/>
      <c r="G29" s="22" t="n"/>
      <c r="H29" s="22" t="n"/>
      <c r="I29" s="23" t="n"/>
      <c r="J29" s="23" t="n"/>
      <c r="K29" s="17">
        <f>IF(OR($I29="",$J29=""),"",$I29*$J29)</f>
        <v/>
      </c>
      <c r="L29" s="22" t="n"/>
      <c r="M29" s="20" t="n"/>
      <c r="N29" s="21" t="n"/>
      <c r="O29" s="24" t="n"/>
      <c r="P29" s="23" t="n"/>
      <c r="Q29" s="23" t="n"/>
      <c r="R29" s="17">
        <f>IF(OR($P29="",$Q29=""),"",$P29*$Q29)</f>
        <v/>
      </c>
      <c r="S29" s="26">
        <f>IF($R29="","",IF($R29&gt;='Paramètres'!$B$6,"Critique",IF($R29&gt;='Paramètres'!$B$5,"À surveiller","Faible")))</f>
        <v/>
      </c>
      <c r="T29" s="20" t="n"/>
      <c r="U29" s="26">
        <f>IF($A29="","",IF($T29="Clos","Clos",IF($N29="","À compléter",IF($N29&lt;'Paramètres'!$B$3,"En retard",IF($N29&lt;='Paramètres'!$B$3+'Paramètres'!$B$4,"Échéance proche","À jour")))))</f>
        <v/>
      </c>
      <c r="V29" s="21" t="n"/>
      <c r="W29" s="22" t="n"/>
    </row>
    <row r="30" ht="22" customHeight="1">
      <c r="A30" s="20" t="n"/>
      <c r="B30" s="21" t="n"/>
      <c r="C30" s="20" t="n"/>
      <c r="D30" s="20" t="n"/>
      <c r="E30" s="22" t="n"/>
      <c r="F30" s="22" t="n"/>
      <c r="G30" s="22" t="n"/>
      <c r="H30" s="22" t="n"/>
      <c r="I30" s="23" t="n"/>
      <c r="J30" s="23" t="n"/>
      <c r="K30" s="18">
        <f>IF(OR($I30="",$J30=""),"",$I30*$J30)</f>
        <v/>
      </c>
      <c r="L30" s="22" t="n"/>
      <c r="M30" s="20" t="n"/>
      <c r="N30" s="21" t="n"/>
      <c r="O30" s="24" t="n"/>
      <c r="P30" s="23" t="n"/>
      <c r="Q30" s="23" t="n"/>
      <c r="R30" s="18">
        <f>IF(OR($P30="",$Q30=""),"",$P30*$Q30)</f>
        <v/>
      </c>
      <c r="S30" s="25">
        <f>IF($R30="","",IF($R30&gt;='Paramètres'!$B$6,"Critique",IF($R30&gt;='Paramètres'!$B$5,"À surveiller","Faible")))</f>
        <v/>
      </c>
      <c r="T30" s="20" t="n"/>
      <c r="U30" s="25">
        <f>IF($A30="","",IF($T30="Clos","Clos",IF($N30="","À compléter",IF($N30&lt;'Paramètres'!$B$3,"En retard",IF($N30&lt;='Paramètres'!$B$3+'Paramètres'!$B$4,"Échéance proche","À jour")))))</f>
        <v/>
      </c>
      <c r="V30" s="21" t="n"/>
      <c r="W30" s="22" t="n"/>
    </row>
    <row r="31" ht="22" customHeight="1">
      <c r="A31" s="20" t="n"/>
      <c r="B31" s="21" t="n"/>
      <c r="C31" s="20" t="n"/>
      <c r="D31" s="20" t="n"/>
      <c r="E31" s="22" t="n"/>
      <c r="F31" s="22" t="n"/>
      <c r="G31" s="22" t="n"/>
      <c r="H31" s="22" t="n"/>
      <c r="I31" s="23" t="n"/>
      <c r="J31" s="23" t="n"/>
      <c r="K31" s="17">
        <f>IF(OR($I31="",$J31=""),"",$I31*$J31)</f>
        <v/>
      </c>
      <c r="L31" s="22" t="n"/>
      <c r="M31" s="20" t="n"/>
      <c r="N31" s="21" t="n"/>
      <c r="O31" s="24" t="n"/>
      <c r="P31" s="23" t="n"/>
      <c r="Q31" s="23" t="n"/>
      <c r="R31" s="17">
        <f>IF(OR($P31="",$Q31=""),"",$P31*$Q31)</f>
        <v/>
      </c>
      <c r="S31" s="26">
        <f>IF($R31="","",IF($R31&gt;='Paramètres'!$B$6,"Critique",IF($R31&gt;='Paramètres'!$B$5,"À surveiller","Faible")))</f>
        <v/>
      </c>
      <c r="T31" s="20" t="n"/>
      <c r="U31" s="26">
        <f>IF($A31="","",IF($T31="Clos","Clos",IF($N31="","À compléter",IF($N31&lt;'Paramètres'!$B$3,"En retard",IF($N31&lt;='Paramètres'!$B$3+'Paramètres'!$B$4,"Échéance proche","À jour")))))</f>
        <v/>
      </c>
      <c r="V31" s="21" t="n"/>
      <c r="W31" s="22" t="n"/>
    </row>
    <row r="32" ht="22" customHeight="1">
      <c r="A32" s="20" t="n"/>
      <c r="B32" s="21" t="n"/>
      <c r="C32" s="20" t="n"/>
      <c r="D32" s="20" t="n"/>
      <c r="E32" s="22" t="n"/>
      <c r="F32" s="22" t="n"/>
      <c r="G32" s="22" t="n"/>
      <c r="H32" s="22" t="n"/>
      <c r="I32" s="23" t="n"/>
      <c r="J32" s="23" t="n"/>
      <c r="K32" s="18">
        <f>IF(OR($I32="",$J32=""),"",$I32*$J32)</f>
        <v/>
      </c>
      <c r="L32" s="22" t="n"/>
      <c r="M32" s="20" t="n"/>
      <c r="N32" s="21" t="n"/>
      <c r="O32" s="24" t="n"/>
      <c r="P32" s="23" t="n"/>
      <c r="Q32" s="23" t="n"/>
      <c r="R32" s="18">
        <f>IF(OR($P32="",$Q32=""),"",$P32*$Q32)</f>
        <v/>
      </c>
      <c r="S32" s="25">
        <f>IF($R32="","",IF($R32&gt;='Paramètres'!$B$6,"Critique",IF($R32&gt;='Paramètres'!$B$5,"À surveiller","Faible")))</f>
        <v/>
      </c>
      <c r="T32" s="20" t="n"/>
      <c r="U32" s="25">
        <f>IF($A32="","",IF($T32="Clos","Clos",IF($N32="","À compléter",IF($N32&lt;'Paramètres'!$B$3,"En retard",IF($N32&lt;='Paramètres'!$B$3+'Paramètres'!$B$4,"Échéance proche","À jour")))))</f>
        <v/>
      </c>
      <c r="V32" s="21" t="n"/>
      <c r="W32" s="22" t="n"/>
    </row>
    <row r="33" ht="22" customHeight="1">
      <c r="A33" s="20" t="n"/>
      <c r="B33" s="21" t="n"/>
      <c r="C33" s="20" t="n"/>
      <c r="D33" s="20" t="n"/>
      <c r="E33" s="22" t="n"/>
      <c r="F33" s="22" t="n"/>
      <c r="G33" s="22" t="n"/>
      <c r="H33" s="22" t="n"/>
      <c r="I33" s="23" t="n"/>
      <c r="J33" s="23" t="n"/>
      <c r="K33" s="17">
        <f>IF(OR($I33="",$J33=""),"",$I33*$J33)</f>
        <v/>
      </c>
      <c r="L33" s="22" t="n"/>
      <c r="M33" s="20" t="n"/>
      <c r="N33" s="21" t="n"/>
      <c r="O33" s="24" t="n"/>
      <c r="P33" s="23" t="n"/>
      <c r="Q33" s="23" t="n"/>
      <c r="R33" s="17">
        <f>IF(OR($P33="",$Q33=""),"",$P33*$Q33)</f>
        <v/>
      </c>
      <c r="S33" s="26">
        <f>IF($R33="","",IF($R33&gt;='Paramètres'!$B$6,"Critique",IF($R33&gt;='Paramètres'!$B$5,"À surveiller","Faible")))</f>
        <v/>
      </c>
      <c r="T33" s="20" t="n"/>
      <c r="U33" s="26">
        <f>IF($A33="","",IF($T33="Clos","Clos",IF($N33="","À compléter",IF($N33&lt;'Paramètres'!$B$3,"En retard",IF($N33&lt;='Paramètres'!$B$3+'Paramètres'!$B$4,"Échéance proche","À jour")))))</f>
        <v/>
      </c>
      <c r="V33" s="21" t="n"/>
      <c r="W33" s="22" t="n"/>
    </row>
    <row r="34" ht="22" customHeight="1">
      <c r="A34" s="20" t="n"/>
      <c r="B34" s="21" t="n"/>
      <c r="C34" s="20" t="n"/>
      <c r="D34" s="20" t="n"/>
      <c r="E34" s="22" t="n"/>
      <c r="F34" s="22" t="n"/>
      <c r="G34" s="22" t="n"/>
      <c r="H34" s="22" t="n"/>
      <c r="I34" s="23" t="n"/>
      <c r="J34" s="23" t="n"/>
      <c r="K34" s="18">
        <f>IF(OR($I34="",$J34=""),"",$I34*$J34)</f>
        <v/>
      </c>
      <c r="L34" s="22" t="n"/>
      <c r="M34" s="20" t="n"/>
      <c r="N34" s="21" t="n"/>
      <c r="O34" s="24" t="n"/>
      <c r="P34" s="23" t="n"/>
      <c r="Q34" s="23" t="n"/>
      <c r="R34" s="18">
        <f>IF(OR($P34="",$Q34=""),"",$P34*$Q34)</f>
        <v/>
      </c>
      <c r="S34" s="25">
        <f>IF($R34="","",IF($R34&gt;='Paramètres'!$B$6,"Critique",IF($R34&gt;='Paramètres'!$B$5,"À surveiller","Faible")))</f>
        <v/>
      </c>
      <c r="T34" s="20" t="n"/>
      <c r="U34" s="25">
        <f>IF($A34="","",IF($T34="Clos","Clos",IF($N34="","À compléter",IF($N34&lt;'Paramètres'!$B$3,"En retard",IF($N34&lt;='Paramètres'!$B$3+'Paramètres'!$B$4,"Échéance proche","À jour")))))</f>
        <v/>
      </c>
      <c r="V34" s="21" t="n"/>
      <c r="W34" s="22" t="n"/>
    </row>
    <row r="35" ht="22" customHeight="1">
      <c r="A35" s="20" t="n"/>
      <c r="B35" s="21" t="n"/>
      <c r="C35" s="20" t="n"/>
      <c r="D35" s="20" t="n"/>
      <c r="E35" s="22" t="n"/>
      <c r="F35" s="22" t="n"/>
      <c r="G35" s="22" t="n"/>
      <c r="H35" s="22" t="n"/>
      <c r="I35" s="23" t="n"/>
      <c r="J35" s="23" t="n"/>
      <c r="K35" s="17">
        <f>IF(OR($I35="",$J35=""),"",$I35*$J35)</f>
        <v/>
      </c>
      <c r="L35" s="22" t="n"/>
      <c r="M35" s="20" t="n"/>
      <c r="N35" s="21" t="n"/>
      <c r="O35" s="24" t="n"/>
      <c r="P35" s="23" t="n"/>
      <c r="Q35" s="23" t="n"/>
      <c r="R35" s="17">
        <f>IF(OR($P35="",$Q35=""),"",$P35*$Q35)</f>
        <v/>
      </c>
      <c r="S35" s="26">
        <f>IF($R35="","",IF($R35&gt;='Paramètres'!$B$6,"Critique",IF($R35&gt;='Paramètres'!$B$5,"À surveiller","Faible")))</f>
        <v/>
      </c>
      <c r="T35" s="20" t="n"/>
      <c r="U35" s="26">
        <f>IF($A35="","",IF($T35="Clos","Clos",IF($N35="","À compléter",IF($N35&lt;'Paramètres'!$B$3,"En retard",IF($N35&lt;='Paramètres'!$B$3+'Paramètres'!$B$4,"Échéance proche","À jour")))))</f>
        <v/>
      </c>
      <c r="V35" s="21" t="n"/>
      <c r="W35" s="22" t="n"/>
    </row>
    <row r="36" ht="22" customHeight="1">
      <c r="A36" s="20" t="n"/>
      <c r="B36" s="21" t="n"/>
      <c r="C36" s="20" t="n"/>
      <c r="D36" s="20" t="n"/>
      <c r="E36" s="22" t="n"/>
      <c r="F36" s="22" t="n"/>
      <c r="G36" s="22" t="n"/>
      <c r="H36" s="22" t="n"/>
      <c r="I36" s="23" t="n"/>
      <c r="J36" s="23" t="n"/>
      <c r="K36" s="18">
        <f>IF(OR($I36="",$J36=""),"",$I36*$J36)</f>
        <v/>
      </c>
      <c r="L36" s="22" t="n"/>
      <c r="M36" s="20" t="n"/>
      <c r="N36" s="21" t="n"/>
      <c r="O36" s="24" t="n"/>
      <c r="P36" s="23" t="n"/>
      <c r="Q36" s="23" t="n"/>
      <c r="R36" s="18">
        <f>IF(OR($P36="",$Q36=""),"",$P36*$Q36)</f>
        <v/>
      </c>
      <c r="S36" s="25">
        <f>IF($R36="","",IF($R36&gt;='Paramètres'!$B$6,"Critique",IF($R36&gt;='Paramètres'!$B$5,"À surveiller","Faible")))</f>
        <v/>
      </c>
      <c r="T36" s="20" t="n"/>
      <c r="U36" s="25">
        <f>IF($A36="","",IF($T36="Clos","Clos",IF($N36="","À compléter",IF($N36&lt;'Paramètres'!$B$3,"En retard",IF($N36&lt;='Paramètres'!$B$3+'Paramètres'!$B$4,"Échéance proche","À jour")))))</f>
        <v/>
      </c>
      <c r="V36" s="21" t="n"/>
      <c r="W36" s="22" t="n"/>
    </row>
    <row r="37" ht="22" customHeight="1">
      <c r="A37" s="20" t="n"/>
      <c r="B37" s="21" t="n"/>
      <c r="C37" s="20" t="n"/>
      <c r="D37" s="20" t="n"/>
      <c r="E37" s="22" t="n"/>
      <c r="F37" s="22" t="n"/>
      <c r="G37" s="22" t="n"/>
      <c r="H37" s="22" t="n"/>
      <c r="I37" s="23" t="n"/>
      <c r="J37" s="23" t="n"/>
      <c r="K37" s="17">
        <f>IF(OR($I37="",$J37=""),"",$I37*$J37)</f>
        <v/>
      </c>
      <c r="L37" s="22" t="n"/>
      <c r="M37" s="20" t="n"/>
      <c r="N37" s="21" t="n"/>
      <c r="O37" s="24" t="n"/>
      <c r="P37" s="23" t="n"/>
      <c r="Q37" s="23" t="n"/>
      <c r="R37" s="17">
        <f>IF(OR($P37="",$Q37=""),"",$P37*$Q37)</f>
        <v/>
      </c>
      <c r="S37" s="26">
        <f>IF($R37="","",IF($R37&gt;='Paramètres'!$B$6,"Critique",IF($R37&gt;='Paramètres'!$B$5,"À surveiller","Faible")))</f>
        <v/>
      </c>
      <c r="T37" s="20" t="n"/>
      <c r="U37" s="26">
        <f>IF($A37="","",IF($T37="Clos","Clos",IF($N37="","À compléter",IF($N37&lt;'Paramètres'!$B$3,"En retard",IF($N37&lt;='Paramètres'!$B$3+'Paramètres'!$B$4,"Échéance proche","À jour")))))</f>
        <v/>
      </c>
      <c r="V37" s="21" t="n"/>
      <c r="W37" s="22" t="n"/>
    </row>
    <row r="38" ht="22" customHeight="1">
      <c r="A38" s="20" t="n"/>
      <c r="B38" s="21" t="n"/>
      <c r="C38" s="20" t="n"/>
      <c r="D38" s="20" t="n"/>
      <c r="E38" s="22" t="n"/>
      <c r="F38" s="22" t="n"/>
      <c r="G38" s="22" t="n"/>
      <c r="H38" s="22" t="n"/>
      <c r="I38" s="23" t="n"/>
      <c r="J38" s="23" t="n"/>
      <c r="K38" s="18">
        <f>IF(OR($I38="",$J38=""),"",$I38*$J38)</f>
        <v/>
      </c>
      <c r="L38" s="22" t="n"/>
      <c r="M38" s="20" t="n"/>
      <c r="N38" s="21" t="n"/>
      <c r="O38" s="24" t="n"/>
      <c r="P38" s="23" t="n"/>
      <c r="Q38" s="23" t="n"/>
      <c r="R38" s="18">
        <f>IF(OR($P38="",$Q38=""),"",$P38*$Q38)</f>
        <v/>
      </c>
      <c r="S38" s="25">
        <f>IF($R38="","",IF($R38&gt;='Paramètres'!$B$6,"Critique",IF($R38&gt;='Paramètres'!$B$5,"À surveiller","Faible")))</f>
        <v/>
      </c>
      <c r="T38" s="20" t="n"/>
      <c r="U38" s="25">
        <f>IF($A38="","",IF($T38="Clos","Clos",IF($N38="","À compléter",IF($N38&lt;'Paramètres'!$B$3,"En retard",IF($N38&lt;='Paramètres'!$B$3+'Paramètres'!$B$4,"Échéance proche","À jour")))))</f>
        <v/>
      </c>
      <c r="V38" s="21" t="n"/>
      <c r="W38" s="22" t="n"/>
    </row>
    <row r="39" ht="22" customHeight="1">
      <c r="A39" s="20" t="n"/>
      <c r="B39" s="21" t="n"/>
      <c r="C39" s="20" t="n"/>
      <c r="D39" s="20" t="n"/>
      <c r="E39" s="22" t="n"/>
      <c r="F39" s="22" t="n"/>
      <c r="G39" s="22" t="n"/>
      <c r="H39" s="22" t="n"/>
      <c r="I39" s="23" t="n"/>
      <c r="J39" s="23" t="n"/>
      <c r="K39" s="17">
        <f>IF(OR($I39="",$J39=""),"",$I39*$J39)</f>
        <v/>
      </c>
      <c r="L39" s="22" t="n"/>
      <c r="M39" s="20" t="n"/>
      <c r="N39" s="21" t="n"/>
      <c r="O39" s="24" t="n"/>
      <c r="P39" s="23" t="n"/>
      <c r="Q39" s="23" t="n"/>
      <c r="R39" s="17">
        <f>IF(OR($P39="",$Q39=""),"",$P39*$Q39)</f>
        <v/>
      </c>
      <c r="S39" s="26">
        <f>IF($R39="","",IF($R39&gt;='Paramètres'!$B$6,"Critique",IF($R39&gt;='Paramètres'!$B$5,"À surveiller","Faible")))</f>
        <v/>
      </c>
      <c r="T39" s="20" t="n"/>
      <c r="U39" s="26">
        <f>IF($A39="","",IF($T39="Clos","Clos",IF($N39="","À compléter",IF($N39&lt;'Paramètres'!$B$3,"En retard",IF($N39&lt;='Paramètres'!$B$3+'Paramètres'!$B$4,"Échéance proche","À jour")))))</f>
        <v/>
      </c>
      <c r="V39" s="21" t="n"/>
      <c r="W39" s="22" t="n"/>
    </row>
    <row r="40" ht="22" customHeight="1">
      <c r="A40" s="20" t="n"/>
      <c r="B40" s="21" t="n"/>
      <c r="C40" s="20" t="n"/>
      <c r="D40" s="20" t="n"/>
      <c r="E40" s="22" t="n"/>
      <c r="F40" s="22" t="n"/>
      <c r="G40" s="22" t="n"/>
      <c r="H40" s="22" t="n"/>
      <c r="I40" s="23" t="n"/>
      <c r="J40" s="23" t="n"/>
      <c r="K40" s="18">
        <f>IF(OR($I40="",$J40=""),"",$I40*$J40)</f>
        <v/>
      </c>
      <c r="L40" s="22" t="n"/>
      <c r="M40" s="20" t="n"/>
      <c r="N40" s="21" t="n"/>
      <c r="O40" s="24" t="n"/>
      <c r="P40" s="23" t="n"/>
      <c r="Q40" s="23" t="n"/>
      <c r="R40" s="18">
        <f>IF(OR($P40="",$Q40=""),"",$P40*$Q40)</f>
        <v/>
      </c>
      <c r="S40" s="25">
        <f>IF($R40="","",IF($R40&gt;='Paramètres'!$B$6,"Critique",IF($R40&gt;='Paramètres'!$B$5,"À surveiller","Faible")))</f>
        <v/>
      </c>
      <c r="T40" s="20" t="n"/>
      <c r="U40" s="25">
        <f>IF($A40="","",IF($T40="Clos","Clos",IF($N40="","À compléter",IF($N40&lt;'Paramètres'!$B$3,"En retard",IF($N40&lt;='Paramètres'!$B$3+'Paramètres'!$B$4,"Échéance proche","À jour")))))</f>
        <v/>
      </c>
      <c r="V40" s="21" t="n"/>
      <c r="W40" s="22" t="n"/>
    </row>
    <row r="41" ht="22" customHeight="1">
      <c r="A41" s="20" t="n"/>
      <c r="B41" s="21" t="n"/>
      <c r="C41" s="20" t="n"/>
      <c r="D41" s="20" t="n"/>
      <c r="E41" s="22" t="n"/>
      <c r="F41" s="22" t="n"/>
      <c r="G41" s="22" t="n"/>
      <c r="H41" s="22" t="n"/>
      <c r="I41" s="23" t="n"/>
      <c r="J41" s="23" t="n"/>
      <c r="K41" s="17">
        <f>IF(OR($I41="",$J41=""),"",$I41*$J41)</f>
        <v/>
      </c>
      <c r="L41" s="22" t="n"/>
      <c r="M41" s="20" t="n"/>
      <c r="N41" s="21" t="n"/>
      <c r="O41" s="24" t="n"/>
      <c r="P41" s="23" t="n"/>
      <c r="Q41" s="23" t="n"/>
      <c r="R41" s="17">
        <f>IF(OR($P41="",$Q41=""),"",$P41*$Q41)</f>
        <v/>
      </c>
      <c r="S41" s="26">
        <f>IF($R41="","",IF($R41&gt;='Paramètres'!$B$6,"Critique",IF($R41&gt;='Paramètres'!$B$5,"À surveiller","Faible")))</f>
        <v/>
      </c>
      <c r="T41" s="20" t="n"/>
      <c r="U41" s="26">
        <f>IF($A41="","",IF($T41="Clos","Clos",IF($N41="","À compléter",IF($N41&lt;'Paramètres'!$B$3,"En retard",IF($N41&lt;='Paramètres'!$B$3+'Paramètres'!$B$4,"Échéance proche","À jour")))))</f>
        <v/>
      </c>
      <c r="V41" s="21" t="n"/>
      <c r="W41" s="22" t="n"/>
    </row>
    <row r="42" ht="22" customHeight="1">
      <c r="A42" s="20" t="n"/>
      <c r="B42" s="21" t="n"/>
      <c r="C42" s="20" t="n"/>
      <c r="D42" s="20" t="n"/>
      <c r="E42" s="22" t="n"/>
      <c r="F42" s="22" t="n"/>
      <c r="G42" s="22" t="n"/>
      <c r="H42" s="22" t="n"/>
      <c r="I42" s="23" t="n"/>
      <c r="J42" s="23" t="n"/>
      <c r="K42" s="18">
        <f>IF(OR($I42="",$J42=""),"",$I42*$J42)</f>
        <v/>
      </c>
      <c r="L42" s="22" t="n"/>
      <c r="M42" s="20" t="n"/>
      <c r="N42" s="21" t="n"/>
      <c r="O42" s="24" t="n"/>
      <c r="P42" s="23" t="n"/>
      <c r="Q42" s="23" t="n"/>
      <c r="R42" s="18">
        <f>IF(OR($P42="",$Q42=""),"",$P42*$Q42)</f>
        <v/>
      </c>
      <c r="S42" s="25">
        <f>IF($R42="","",IF($R42&gt;='Paramètres'!$B$6,"Critique",IF($R42&gt;='Paramètres'!$B$5,"À surveiller","Faible")))</f>
        <v/>
      </c>
      <c r="T42" s="20" t="n"/>
      <c r="U42" s="25">
        <f>IF($A42="","",IF($T42="Clos","Clos",IF($N42="","À compléter",IF($N42&lt;'Paramètres'!$B$3,"En retard",IF($N42&lt;='Paramètres'!$B$3+'Paramètres'!$B$4,"Échéance proche","À jour")))))</f>
        <v/>
      </c>
      <c r="V42" s="21" t="n"/>
      <c r="W42" s="22" t="n"/>
    </row>
    <row r="43" ht="22" customHeight="1">
      <c r="A43" s="20" t="n"/>
      <c r="B43" s="21" t="n"/>
      <c r="C43" s="20" t="n"/>
      <c r="D43" s="20" t="n"/>
      <c r="E43" s="22" t="n"/>
      <c r="F43" s="22" t="n"/>
      <c r="G43" s="22" t="n"/>
      <c r="H43" s="22" t="n"/>
      <c r="I43" s="23" t="n"/>
      <c r="J43" s="23" t="n"/>
      <c r="K43" s="17">
        <f>IF(OR($I43="",$J43=""),"",$I43*$J43)</f>
        <v/>
      </c>
      <c r="L43" s="22" t="n"/>
      <c r="M43" s="20" t="n"/>
      <c r="N43" s="21" t="n"/>
      <c r="O43" s="24" t="n"/>
      <c r="P43" s="23" t="n"/>
      <c r="Q43" s="23" t="n"/>
      <c r="R43" s="17">
        <f>IF(OR($P43="",$Q43=""),"",$P43*$Q43)</f>
        <v/>
      </c>
      <c r="S43" s="26">
        <f>IF($R43="","",IF($R43&gt;='Paramètres'!$B$6,"Critique",IF($R43&gt;='Paramètres'!$B$5,"À surveiller","Faible")))</f>
        <v/>
      </c>
      <c r="T43" s="20" t="n"/>
      <c r="U43" s="26">
        <f>IF($A43="","",IF($T43="Clos","Clos",IF($N43="","À compléter",IF($N43&lt;'Paramètres'!$B$3,"En retard",IF($N43&lt;='Paramètres'!$B$3+'Paramètres'!$B$4,"Échéance proche","À jour")))))</f>
        <v/>
      </c>
      <c r="V43" s="21" t="n"/>
      <c r="W43" s="22" t="n"/>
    </row>
    <row r="44" ht="22" customHeight="1">
      <c r="A44" s="20" t="n"/>
      <c r="B44" s="21" t="n"/>
      <c r="C44" s="20" t="n"/>
      <c r="D44" s="20" t="n"/>
      <c r="E44" s="22" t="n"/>
      <c r="F44" s="22" t="n"/>
      <c r="G44" s="22" t="n"/>
      <c r="H44" s="22" t="n"/>
      <c r="I44" s="23" t="n"/>
      <c r="J44" s="23" t="n"/>
      <c r="K44" s="18">
        <f>IF(OR($I44="",$J44=""),"",$I44*$J44)</f>
        <v/>
      </c>
      <c r="L44" s="22" t="n"/>
      <c r="M44" s="20" t="n"/>
      <c r="N44" s="21" t="n"/>
      <c r="O44" s="24" t="n"/>
      <c r="P44" s="23" t="n"/>
      <c r="Q44" s="23" t="n"/>
      <c r="R44" s="18">
        <f>IF(OR($P44="",$Q44=""),"",$P44*$Q44)</f>
        <v/>
      </c>
      <c r="S44" s="25">
        <f>IF($R44="","",IF($R44&gt;='Paramètres'!$B$6,"Critique",IF($R44&gt;='Paramètres'!$B$5,"À surveiller","Faible")))</f>
        <v/>
      </c>
      <c r="T44" s="20" t="n"/>
      <c r="U44" s="25">
        <f>IF($A44="","",IF($T44="Clos","Clos",IF($N44="","À compléter",IF($N44&lt;'Paramètres'!$B$3,"En retard",IF($N44&lt;='Paramètres'!$B$3+'Paramètres'!$B$4,"Échéance proche","À jour")))))</f>
        <v/>
      </c>
      <c r="V44" s="21" t="n"/>
      <c r="W44" s="22" t="n"/>
    </row>
    <row r="45" ht="22" customHeight="1">
      <c r="A45" s="20" t="n"/>
      <c r="B45" s="21" t="n"/>
      <c r="C45" s="20" t="n"/>
      <c r="D45" s="20" t="n"/>
      <c r="E45" s="22" t="n"/>
      <c r="F45" s="22" t="n"/>
      <c r="G45" s="22" t="n"/>
      <c r="H45" s="22" t="n"/>
      <c r="I45" s="23" t="n"/>
      <c r="J45" s="23" t="n"/>
      <c r="K45" s="17">
        <f>IF(OR($I45="",$J45=""),"",$I45*$J45)</f>
        <v/>
      </c>
      <c r="L45" s="22" t="n"/>
      <c r="M45" s="20" t="n"/>
      <c r="N45" s="21" t="n"/>
      <c r="O45" s="24" t="n"/>
      <c r="P45" s="23" t="n"/>
      <c r="Q45" s="23" t="n"/>
      <c r="R45" s="17">
        <f>IF(OR($P45="",$Q45=""),"",$P45*$Q45)</f>
        <v/>
      </c>
      <c r="S45" s="26">
        <f>IF($R45="","",IF($R45&gt;='Paramètres'!$B$6,"Critique",IF($R45&gt;='Paramètres'!$B$5,"À surveiller","Faible")))</f>
        <v/>
      </c>
      <c r="T45" s="20" t="n"/>
      <c r="U45" s="26">
        <f>IF($A45="","",IF($T45="Clos","Clos",IF($N45="","À compléter",IF($N45&lt;'Paramètres'!$B$3,"En retard",IF($N45&lt;='Paramètres'!$B$3+'Paramètres'!$B$4,"Échéance proche","À jour")))))</f>
        <v/>
      </c>
      <c r="V45" s="21" t="n"/>
      <c r="W45" s="22" t="n"/>
    </row>
    <row r="46" ht="22" customHeight="1">
      <c r="A46" s="20" t="n"/>
      <c r="B46" s="21" t="n"/>
      <c r="C46" s="20" t="n"/>
      <c r="D46" s="20" t="n"/>
      <c r="E46" s="22" t="n"/>
      <c r="F46" s="22" t="n"/>
      <c r="G46" s="22" t="n"/>
      <c r="H46" s="22" t="n"/>
      <c r="I46" s="23" t="n"/>
      <c r="J46" s="23" t="n"/>
      <c r="K46" s="18">
        <f>IF(OR($I46="",$J46=""),"",$I46*$J46)</f>
        <v/>
      </c>
      <c r="L46" s="22" t="n"/>
      <c r="M46" s="20" t="n"/>
      <c r="N46" s="21" t="n"/>
      <c r="O46" s="24" t="n"/>
      <c r="P46" s="23" t="n"/>
      <c r="Q46" s="23" t="n"/>
      <c r="R46" s="18">
        <f>IF(OR($P46="",$Q46=""),"",$P46*$Q46)</f>
        <v/>
      </c>
      <c r="S46" s="25">
        <f>IF($R46="","",IF($R46&gt;='Paramètres'!$B$6,"Critique",IF($R46&gt;='Paramètres'!$B$5,"À surveiller","Faible")))</f>
        <v/>
      </c>
      <c r="T46" s="20" t="n"/>
      <c r="U46" s="25">
        <f>IF($A46="","",IF($T46="Clos","Clos",IF($N46="","À compléter",IF($N46&lt;'Paramètres'!$B$3,"En retard",IF($N46&lt;='Paramètres'!$B$3+'Paramètres'!$B$4,"Échéance proche","À jour")))))</f>
        <v/>
      </c>
      <c r="V46" s="21" t="n"/>
      <c r="W46" s="22" t="n"/>
    </row>
    <row r="47" ht="22" customHeight="1">
      <c r="A47" s="20" t="n"/>
      <c r="B47" s="21" t="n"/>
      <c r="C47" s="20" t="n"/>
      <c r="D47" s="20" t="n"/>
      <c r="E47" s="22" t="n"/>
      <c r="F47" s="22" t="n"/>
      <c r="G47" s="22" t="n"/>
      <c r="H47" s="22" t="n"/>
      <c r="I47" s="23" t="n"/>
      <c r="J47" s="23" t="n"/>
      <c r="K47" s="17">
        <f>IF(OR($I47="",$J47=""),"",$I47*$J47)</f>
        <v/>
      </c>
      <c r="L47" s="22" t="n"/>
      <c r="M47" s="20" t="n"/>
      <c r="N47" s="21" t="n"/>
      <c r="O47" s="24" t="n"/>
      <c r="P47" s="23" t="n"/>
      <c r="Q47" s="23" t="n"/>
      <c r="R47" s="17">
        <f>IF(OR($P47="",$Q47=""),"",$P47*$Q47)</f>
        <v/>
      </c>
      <c r="S47" s="26">
        <f>IF($R47="","",IF($R47&gt;='Paramètres'!$B$6,"Critique",IF($R47&gt;='Paramètres'!$B$5,"À surveiller","Faible")))</f>
        <v/>
      </c>
      <c r="T47" s="20" t="n"/>
      <c r="U47" s="26">
        <f>IF($A47="","",IF($T47="Clos","Clos",IF($N47="","À compléter",IF($N47&lt;'Paramètres'!$B$3,"En retard",IF($N47&lt;='Paramètres'!$B$3+'Paramètres'!$B$4,"Échéance proche","À jour")))))</f>
        <v/>
      </c>
      <c r="V47" s="21" t="n"/>
      <c r="W47" s="22" t="n"/>
    </row>
    <row r="48" ht="22" customHeight="1">
      <c r="A48" s="20" t="n"/>
      <c r="B48" s="21" t="n"/>
      <c r="C48" s="20" t="n"/>
      <c r="D48" s="20" t="n"/>
      <c r="E48" s="22" t="n"/>
      <c r="F48" s="22" t="n"/>
      <c r="G48" s="22" t="n"/>
      <c r="H48" s="22" t="n"/>
      <c r="I48" s="23" t="n"/>
      <c r="J48" s="23" t="n"/>
      <c r="K48" s="18">
        <f>IF(OR($I48="",$J48=""),"",$I48*$J48)</f>
        <v/>
      </c>
      <c r="L48" s="22" t="n"/>
      <c r="M48" s="20" t="n"/>
      <c r="N48" s="21" t="n"/>
      <c r="O48" s="24" t="n"/>
      <c r="P48" s="23" t="n"/>
      <c r="Q48" s="23" t="n"/>
      <c r="R48" s="18">
        <f>IF(OR($P48="",$Q48=""),"",$P48*$Q48)</f>
        <v/>
      </c>
      <c r="S48" s="25">
        <f>IF($R48="","",IF($R48&gt;='Paramètres'!$B$6,"Critique",IF($R48&gt;='Paramètres'!$B$5,"À surveiller","Faible")))</f>
        <v/>
      </c>
      <c r="T48" s="20" t="n"/>
      <c r="U48" s="25">
        <f>IF($A48="","",IF($T48="Clos","Clos",IF($N48="","À compléter",IF($N48&lt;'Paramètres'!$B$3,"En retard",IF($N48&lt;='Paramètres'!$B$3+'Paramètres'!$B$4,"Échéance proche","À jour")))))</f>
        <v/>
      </c>
      <c r="V48" s="21" t="n"/>
      <c r="W48" s="22" t="n"/>
    </row>
    <row r="49" ht="22" customHeight="1">
      <c r="A49" s="20" t="n"/>
      <c r="B49" s="21" t="n"/>
      <c r="C49" s="20" t="n"/>
      <c r="D49" s="20" t="n"/>
      <c r="E49" s="22" t="n"/>
      <c r="F49" s="22" t="n"/>
      <c r="G49" s="22" t="n"/>
      <c r="H49" s="22" t="n"/>
      <c r="I49" s="23" t="n"/>
      <c r="J49" s="23" t="n"/>
      <c r="K49" s="17">
        <f>IF(OR($I49="",$J49=""),"",$I49*$J49)</f>
        <v/>
      </c>
      <c r="L49" s="22" t="n"/>
      <c r="M49" s="20" t="n"/>
      <c r="N49" s="21" t="n"/>
      <c r="O49" s="24" t="n"/>
      <c r="P49" s="23" t="n"/>
      <c r="Q49" s="23" t="n"/>
      <c r="R49" s="17">
        <f>IF(OR($P49="",$Q49=""),"",$P49*$Q49)</f>
        <v/>
      </c>
      <c r="S49" s="26">
        <f>IF($R49="","",IF($R49&gt;='Paramètres'!$B$6,"Critique",IF($R49&gt;='Paramètres'!$B$5,"À surveiller","Faible")))</f>
        <v/>
      </c>
      <c r="T49" s="20" t="n"/>
      <c r="U49" s="26">
        <f>IF($A49="","",IF($T49="Clos","Clos",IF($N49="","À compléter",IF($N49&lt;'Paramètres'!$B$3,"En retard",IF($N49&lt;='Paramètres'!$B$3+'Paramètres'!$B$4,"Échéance proche","À jour")))))</f>
        <v/>
      </c>
      <c r="V49" s="21" t="n"/>
      <c r="W49" s="22" t="n"/>
    </row>
    <row r="50" ht="22" customHeight="1">
      <c r="A50" s="20" t="n"/>
      <c r="B50" s="21" t="n"/>
      <c r="C50" s="20" t="n"/>
      <c r="D50" s="20" t="n"/>
      <c r="E50" s="22" t="n"/>
      <c r="F50" s="22" t="n"/>
      <c r="G50" s="22" t="n"/>
      <c r="H50" s="22" t="n"/>
      <c r="I50" s="23" t="n"/>
      <c r="J50" s="23" t="n"/>
      <c r="K50" s="18">
        <f>IF(OR($I50="",$J50=""),"",$I50*$J50)</f>
        <v/>
      </c>
      <c r="L50" s="22" t="n"/>
      <c r="M50" s="20" t="n"/>
      <c r="N50" s="21" t="n"/>
      <c r="O50" s="24" t="n"/>
      <c r="P50" s="23" t="n"/>
      <c r="Q50" s="23" t="n"/>
      <c r="R50" s="18">
        <f>IF(OR($P50="",$Q50=""),"",$P50*$Q50)</f>
        <v/>
      </c>
      <c r="S50" s="25">
        <f>IF($R50="","",IF($R50&gt;='Paramètres'!$B$6,"Critique",IF($R50&gt;='Paramètres'!$B$5,"À surveiller","Faible")))</f>
        <v/>
      </c>
      <c r="T50" s="20" t="n"/>
      <c r="U50" s="25">
        <f>IF($A50="","",IF($T50="Clos","Clos",IF($N50="","À compléter",IF($N50&lt;'Paramètres'!$B$3,"En retard",IF($N50&lt;='Paramètres'!$B$3+'Paramètres'!$B$4,"Échéance proche","À jour")))))</f>
        <v/>
      </c>
      <c r="V50" s="21" t="n"/>
      <c r="W50" s="22" t="n"/>
    </row>
    <row r="51" ht="22" customHeight="1">
      <c r="A51" s="20" t="n"/>
      <c r="B51" s="21" t="n"/>
      <c r="C51" s="20" t="n"/>
      <c r="D51" s="20" t="n"/>
      <c r="E51" s="22" t="n"/>
      <c r="F51" s="22" t="n"/>
      <c r="G51" s="22" t="n"/>
      <c r="H51" s="22" t="n"/>
      <c r="I51" s="23" t="n"/>
      <c r="J51" s="23" t="n"/>
      <c r="K51" s="17">
        <f>IF(OR($I51="",$J51=""),"",$I51*$J51)</f>
        <v/>
      </c>
      <c r="L51" s="22" t="n"/>
      <c r="M51" s="20" t="n"/>
      <c r="N51" s="21" t="n"/>
      <c r="O51" s="24" t="n"/>
      <c r="P51" s="23" t="n"/>
      <c r="Q51" s="23" t="n"/>
      <c r="R51" s="17">
        <f>IF(OR($P51="",$Q51=""),"",$P51*$Q51)</f>
        <v/>
      </c>
      <c r="S51" s="26">
        <f>IF($R51="","",IF($R51&gt;='Paramètres'!$B$6,"Critique",IF($R51&gt;='Paramètres'!$B$5,"À surveiller","Faible")))</f>
        <v/>
      </c>
      <c r="T51" s="20" t="n"/>
      <c r="U51" s="26">
        <f>IF($A51="","",IF($T51="Clos","Clos",IF($N51="","À compléter",IF($N51&lt;'Paramètres'!$B$3,"En retard",IF($N51&lt;='Paramètres'!$B$3+'Paramètres'!$B$4,"Échéance proche","À jour")))))</f>
        <v/>
      </c>
      <c r="V51" s="21" t="n"/>
      <c r="W51" s="22" t="n"/>
    </row>
    <row r="52" ht="22" customHeight="1">
      <c r="A52" s="20" t="n"/>
      <c r="B52" s="21" t="n"/>
      <c r="C52" s="20" t="n"/>
      <c r="D52" s="20" t="n"/>
      <c r="E52" s="22" t="n"/>
      <c r="F52" s="22" t="n"/>
      <c r="G52" s="22" t="n"/>
      <c r="H52" s="22" t="n"/>
      <c r="I52" s="23" t="n"/>
      <c r="J52" s="23" t="n"/>
      <c r="K52" s="18">
        <f>IF(OR($I52="",$J52=""),"",$I52*$J52)</f>
        <v/>
      </c>
      <c r="L52" s="22" t="n"/>
      <c r="M52" s="20" t="n"/>
      <c r="N52" s="21" t="n"/>
      <c r="O52" s="24" t="n"/>
      <c r="P52" s="23" t="n"/>
      <c r="Q52" s="23" t="n"/>
      <c r="R52" s="18">
        <f>IF(OR($P52="",$Q52=""),"",$P52*$Q52)</f>
        <v/>
      </c>
      <c r="S52" s="25">
        <f>IF($R52="","",IF($R52&gt;='Paramètres'!$B$6,"Critique",IF($R52&gt;='Paramètres'!$B$5,"À surveiller","Faible")))</f>
        <v/>
      </c>
      <c r="T52" s="20" t="n"/>
      <c r="U52" s="25">
        <f>IF($A52="","",IF($T52="Clos","Clos",IF($N52="","À compléter",IF($N52&lt;'Paramètres'!$B$3,"En retard",IF($N52&lt;='Paramètres'!$B$3+'Paramètres'!$B$4,"Échéance proche","À jour")))))</f>
        <v/>
      </c>
      <c r="V52" s="21" t="n"/>
      <c r="W52" s="22" t="n"/>
    </row>
    <row r="53" ht="22" customHeight="1">
      <c r="A53" s="20" t="n"/>
      <c r="B53" s="21" t="n"/>
      <c r="C53" s="20" t="n"/>
      <c r="D53" s="20" t="n"/>
      <c r="E53" s="22" t="n"/>
      <c r="F53" s="22" t="n"/>
      <c r="G53" s="22" t="n"/>
      <c r="H53" s="22" t="n"/>
      <c r="I53" s="23" t="n"/>
      <c r="J53" s="23" t="n"/>
      <c r="K53" s="17">
        <f>IF(OR($I53="",$J53=""),"",$I53*$J53)</f>
        <v/>
      </c>
      <c r="L53" s="22" t="n"/>
      <c r="M53" s="20" t="n"/>
      <c r="N53" s="21" t="n"/>
      <c r="O53" s="24" t="n"/>
      <c r="P53" s="23" t="n"/>
      <c r="Q53" s="23" t="n"/>
      <c r="R53" s="17">
        <f>IF(OR($P53="",$Q53=""),"",$P53*$Q53)</f>
        <v/>
      </c>
      <c r="S53" s="26">
        <f>IF($R53="","",IF($R53&gt;='Paramètres'!$B$6,"Critique",IF($R53&gt;='Paramètres'!$B$5,"À surveiller","Faible")))</f>
        <v/>
      </c>
      <c r="T53" s="20" t="n"/>
      <c r="U53" s="26">
        <f>IF($A53="","",IF($T53="Clos","Clos",IF($N53="","À compléter",IF($N53&lt;'Paramètres'!$B$3,"En retard",IF($N53&lt;='Paramètres'!$B$3+'Paramètres'!$B$4,"Échéance proche","À jour")))))</f>
        <v/>
      </c>
      <c r="V53" s="21" t="n"/>
      <c r="W53" s="22" t="n"/>
    </row>
    <row r="54" ht="22" customHeight="1">
      <c r="A54" s="20" t="n"/>
      <c r="B54" s="21" t="n"/>
      <c r="C54" s="20" t="n"/>
      <c r="D54" s="20" t="n"/>
      <c r="E54" s="22" t="n"/>
      <c r="F54" s="22" t="n"/>
      <c r="G54" s="22" t="n"/>
      <c r="H54" s="22" t="n"/>
      <c r="I54" s="23" t="n"/>
      <c r="J54" s="23" t="n"/>
      <c r="K54" s="18">
        <f>IF(OR($I54="",$J54=""),"",$I54*$J54)</f>
        <v/>
      </c>
      <c r="L54" s="22" t="n"/>
      <c r="M54" s="20" t="n"/>
      <c r="N54" s="21" t="n"/>
      <c r="O54" s="24" t="n"/>
      <c r="P54" s="23" t="n"/>
      <c r="Q54" s="23" t="n"/>
      <c r="R54" s="18">
        <f>IF(OR($P54="",$Q54=""),"",$P54*$Q54)</f>
        <v/>
      </c>
      <c r="S54" s="25">
        <f>IF($R54="","",IF($R54&gt;='Paramètres'!$B$6,"Critique",IF($R54&gt;='Paramètres'!$B$5,"À surveiller","Faible")))</f>
        <v/>
      </c>
      <c r="T54" s="20" t="n"/>
      <c r="U54" s="25">
        <f>IF($A54="","",IF($T54="Clos","Clos",IF($N54="","À compléter",IF($N54&lt;'Paramètres'!$B$3,"En retard",IF($N54&lt;='Paramètres'!$B$3+'Paramètres'!$B$4,"Échéance proche","À jour")))))</f>
        <v/>
      </c>
      <c r="V54" s="21" t="n"/>
      <c r="W54" s="22" t="n"/>
    </row>
    <row r="55" ht="22" customHeight="1">
      <c r="A55" s="20" t="n"/>
      <c r="B55" s="21" t="n"/>
      <c r="C55" s="20" t="n"/>
      <c r="D55" s="20" t="n"/>
      <c r="E55" s="22" t="n"/>
      <c r="F55" s="22" t="n"/>
      <c r="G55" s="22" t="n"/>
      <c r="H55" s="22" t="n"/>
      <c r="I55" s="23" t="n"/>
      <c r="J55" s="23" t="n"/>
      <c r="K55" s="17">
        <f>IF(OR($I55="",$J55=""),"",$I55*$J55)</f>
        <v/>
      </c>
      <c r="L55" s="22" t="n"/>
      <c r="M55" s="20" t="n"/>
      <c r="N55" s="21" t="n"/>
      <c r="O55" s="24" t="n"/>
      <c r="P55" s="23" t="n"/>
      <c r="Q55" s="23" t="n"/>
      <c r="R55" s="17">
        <f>IF(OR($P55="",$Q55=""),"",$P55*$Q55)</f>
        <v/>
      </c>
      <c r="S55" s="26">
        <f>IF($R55="","",IF($R55&gt;='Paramètres'!$B$6,"Critique",IF($R55&gt;='Paramètres'!$B$5,"À surveiller","Faible")))</f>
        <v/>
      </c>
      <c r="T55" s="20" t="n"/>
      <c r="U55" s="26">
        <f>IF($A55="","",IF($T55="Clos","Clos",IF($N55="","À compléter",IF($N55&lt;'Paramètres'!$B$3,"En retard",IF($N55&lt;='Paramètres'!$B$3+'Paramètres'!$B$4,"Échéance proche","À jour")))))</f>
        <v/>
      </c>
      <c r="V55" s="21" t="n"/>
      <c r="W55" s="22" t="n"/>
    </row>
    <row r="56" ht="22" customHeight="1">
      <c r="A56" s="20" t="n"/>
      <c r="B56" s="21" t="n"/>
      <c r="C56" s="20" t="n"/>
      <c r="D56" s="20" t="n"/>
      <c r="E56" s="22" t="n"/>
      <c r="F56" s="22" t="n"/>
      <c r="G56" s="22" t="n"/>
      <c r="H56" s="22" t="n"/>
      <c r="I56" s="23" t="n"/>
      <c r="J56" s="23" t="n"/>
      <c r="K56" s="18">
        <f>IF(OR($I56="",$J56=""),"",$I56*$J56)</f>
        <v/>
      </c>
      <c r="L56" s="22" t="n"/>
      <c r="M56" s="20" t="n"/>
      <c r="N56" s="21" t="n"/>
      <c r="O56" s="24" t="n"/>
      <c r="P56" s="23" t="n"/>
      <c r="Q56" s="23" t="n"/>
      <c r="R56" s="18">
        <f>IF(OR($P56="",$Q56=""),"",$P56*$Q56)</f>
        <v/>
      </c>
      <c r="S56" s="25">
        <f>IF($R56="","",IF($R56&gt;='Paramètres'!$B$6,"Critique",IF($R56&gt;='Paramètres'!$B$5,"À surveiller","Faible")))</f>
        <v/>
      </c>
      <c r="T56" s="20" t="n"/>
      <c r="U56" s="25">
        <f>IF($A56="","",IF($T56="Clos","Clos",IF($N56="","À compléter",IF($N56&lt;'Paramètres'!$B$3,"En retard",IF($N56&lt;='Paramètres'!$B$3+'Paramètres'!$B$4,"Échéance proche","À jour")))))</f>
        <v/>
      </c>
      <c r="V56" s="21" t="n"/>
      <c r="W56" s="22" t="n"/>
    </row>
    <row r="57" ht="22" customHeight="1">
      <c r="A57" s="20" t="n"/>
      <c r="B57" s="21" t="n"/>
      <c r="C57" s="20" t="n"/>
      <c r="D57" s="20" t="n"/>
      <c r="E57" s="22" t="n"/>
      <c r="F57" s="22" t="n"/>
      <c r="G57" s="22" t="n"/>
      <c r="H57" s="22" t="n"/>
      <c r="I57" s="23" t="n"/>
      <c r="J57" s="23" t="n"/>
      <c r="K57" s="17">
        <f>IF(OR($I57="",$J57=""),"",$I57*$J57)</f>
        <v/>
      </c>
      <c r="L57" s="22" t="n"/>
      <c r="M57" s="20" t="n"/>
      <c r="N57" s="21" t="n"/>
      <c r="O57" s="24" t="n"/>
      <c r="P57" s="23" t="n"/>
      <c r="Q57" s="23" t="n"/>
      <c r="R57" s="17">
        <f>IF(OR($P57="",$Q57=""),"",$P57*$Q57)</f>
        <v/>
      </c>
      <c r="S57" s="26">
        <f>IF($R57="","",IF($R57&gt;='Paramètres'!$B$6,"Critique",IF($R57&gt;='Paramètres'!$B$5,"À surveiller","Faible")))</f>
        <v/>
      </c>
      <c r="T57" s="20" t="n"/>
      <c r="U57" s="26">
        <f>IF($A57="","",IF($T57="Clos","Clos",IF($N57="","À compléter",IF($N57&lt;'Paramètres'!$B$3,"En retard",IF($N57&lt;='Paramètres'!$B$3+'Paramètres'!$B$4,"Échéance proche","À jour")))))</f>
        <v/>
      </c>
      <c r="V57" s="21" t="n"/>
      <c r="W57" s="22" t="n"/>
    </row>
    <row r="58" ht="22" customHeight="1">
      <c r="A58" s="20" t="n"/>
      <c r="B58" s="21" t="n"/>
      <c r="C58" s="20" t="n"/>
      <c r="D58" s="20" t="n"/>
      <c r="E58" s="22" t="n"/>
      <c r="F58" s="22" t="n"/>
      <c r="G58" s="22" t="n"/>
      <c r="H58" s="22" t="n"/>
      <c r="I58" s="23" t="n"/>
      <c r="J58" s="23" t="n"/>
      <c r="K58" s="18">
        <f>IF(OR($I58="",$J58=""),"",$I58*$J58)</f>
        <v/>
      </c>
      <c r="L58" s="22" t="n"/>
      <c r="M58" s="20" t="n"/>
      <c r="N58" s="21" t="n"/>
      <c r="O58" s="24" t="n"/>
      <c r="P58" s="23" t="n"/>
      <c r="Q58" s="23" t="n"/>
      <c r="R58" s="18">
        <f>IF(OR($P58="",$Q58=""),"",$P58*$Q58)</f>
        <v/>
      </c>
      <c r="S58" s="25">
        <f>IF($R58="","",IF($R58&gt;='Paramètres'!$B$6,"Critique",IF($R58&gt;='Paramètres'!$B$5,"À surveiller","Faible")))</f>
        <v/>
      </c>
      <c r="T58" s="20" t="n"/>
      <c r="U58" s="25">
        <f>IF($A58="","",IF($T58="Clos","Clos",IF($N58="","À compléter",IF($N58&lt;'Paramètres'!$B$3,"En retard",IF($N58&lt;='Paramètres'!$B$3+'Paramètres'!$B$4,"Échéance proche","À jour")))))</f>
        <v/>
      </c>
      <c r="V58" s="21" t="n"/>
      <c r="W58" s="22" t="n"/>
    </row>
    <row r="59" ht="22" customHeight="1">
      <c r="A59" s="20" t="n"/>
      <c r="B59" s="21" t="n"/>
      <c r="C59" s="20" t="n"/>
      <c r="D59" s="20" t="n"/>
      <c r="E59" s="22" t="n"/>
      <c r="F59" s="22" t="n"/>
      <c r="G59" s="22" t="n"/>
      <c r="H59" s="22" t="n"/>
      <c r="I59" s="23" t="n"/>
      <c r="J59" s="23" t="n"/>
      <c r="K59" s="17">
        <f>IF(OR($I59="",$J59=""),"",$I59*$J59)</f>
        <v/>
      </c>
      <c r="L59" s="22" t="n"/>
      <c r="M59" s="20" t="n"/>
      <c r="N59" s="21" t="n"/>
      <c r="O59" s="24" t="n"/>
      <c r="P59" s="23" t="n"/>
      <c r="Q59" s="23" t="n"/>
      <c r="R59" s="17">
        <f>IF(OR($P59="",$Q59=""),"",$P59*$Q59)</f>
        <v/>
      </c>
      <c r="S59" s="26">
        <f>IF($R59="","",IF($R59&gt;='Paramètres'!$B$6,"Critique",IF($R59&gt;='Paramètres'!$B$5,"À surveiller","Faible")))</f>
        <v/>
      </c>
      <c r="T59" s="20" t="n"/>
      <c r="U59" s="26">
        <f>IF($A59="","",IF($T59="Clos","Clos",IF($N59="","À compléter",IF($N59&lt;'Paramètres'!$B$3,"En retard",IF($N59&lt;='Paramètres'!$B$3+'Paramètres'!$B$4,"Échéance proche","À jour")))))</f>
        <v/>
      </c>
      <c r="V59" s="21" t="n"/>
      <c r="W59" s="22" t="n"/>
    </row>
    <row r="60" ht="22" customHeight="1">
      <c r="A60" s="20" t="n"/>
      <c r="B60" s="21" t="n"/>
      <c r="C60" s="20" t="n"/>
      <c r="D60" s="20" t="n"/>
      <c r="E60" s="22" t="n"/>
      <c r="F60" s="22" t="n"/>
      <c r="G60" s="22" t="n"/>
      <c r="H60" s="22" t="n"/>
      <c r="I60" s="23" t="n"/>
      <c r="J60" s="23" t="n"/>
      <c r="K60" s="18">
        <f>IF(OR($I60="",$J60=""),"",$I60*$J60)</f>
        <v/>
      </c>
      <c r="L60" s="22" t="n"/>
      <c r="M60" s="20" t="n"/>
      <c r="N60" s="21" t="n"/>
      <c r="O60" s="24" t="n"/>
      <c r="P60" s="23" t="n"/>
      <c r="Q60" s="23" t="n"/>
      <c r="R60" s="18">
        <f>IF(OR($P60="",$Q60=""),"",$P60*$Q60)</f>
        <v/>
      </c>
      <c r="S60" s="25">
        <f>IF($R60="","",IF($R60&gt;='Paramètres'!$B$6,"Critique",IF($R60&gt;='Paramètres'!$B$5,"À surveiller","Faible")))</f>
        <v/>
      </c>
      <c r="T60" s="20" t="n"/>
      <c r="U60" s="25">
        <f>IF($A60="","",IF($T60="Clos","Clos",IF($N60="","À compléter",IF($N60&lt;'Paramètres'!$B$3,"En retard",IF($N60&lt;='Paramètres'!$B$3+'Paramètres'!$B$4,"Échéance proche","À jour")))))</f>
        <v/>
      </c>
      <c r="V60" s="21" t="n"/>
      <c r="W60" s="22" t="n"/>
    </row>
    <row r="61" ht="22" customHeight="1">
      <c r="A61" s="20" t="n"/>
      <c r="B61" s="21" t="n"/>
      <c r="C61" s="20" t="n"/>
      <c r="D61" s="20" t="n"/>
      <c r="E61" s="22" t="n"/>
      <c r="F61" s="22" t="n"/>
      <c r="G61" s="22" t="n"/>
      <c r="H61" s="22" t="n"/>
      <c r="I61" s="23" t="n"/>
      <c r="J61" s="23" t="n"/>
      <c r="K61" s="17">
        <f>IF(OR($I61="",$J61=""),"",$I61*$J61)</f>
        <v/>
      </c>
      <c r="L61" s="22" t="n"/>
      <c r="M61" s="20" t="n"/>
      <c r="N61" s="21" t="n"/>
      <c r="O61" s="24" t="n"/>
      <c r="P61" s="23" t="n"/>
      <c r="Q61" s="23" t="n"/>
      <c r="R61" s="17">
        <f>IF(OR($P61="",$Q61=""),"",$P61*$Q61)</f>
        <v/>
      </c>
      <c r="S61" s="26">
        <f>IF($R61="","",IF($R61&gt;='Paramètres'!$B$6,"Critique",IF($R61&gt;='Paramètres'!$B$5,"À surveiller","Faible")))</f>
        <v/>
      </c>
      <c r="T61" s="20" t="n"/>
      <c r="U61" s="26">
        <f>IF($A61="","",IF($T61="Clos","Clos",IF($N61="","À compléter",IF($N61&lt;'Paramètres'!$B$3,"En retard",IF($N61&lt;='Paramètres'!$B$3+'Paramètres'!$B$4,"Échéance proche","À jour")))))</f>
        <v/>
      </c>
      <c r="V61" s="21" t="n"/>
      <c r="W61" s="22" t="n"/>
    </row>
    <row r="62" ht="22" customHeight="1">
      <c r="A62" s="20" t="n"/>
      <c r="B62" s="21" t="n"/>
      <c r="C62" s="20" t="n"/>
      <c r="D62" s="20" t="n"/>
      <c r="E62" s="22" t="n"/>
      <c r="F62" s="22" t="n"/>
      <c r="G62" s="22" t="n"/>
      <c r="H62" s="22" t="n"/>
      <c r="I62" s="23" t="n"/>
      <c r="J62" s="23" t="n"/>
      <c r="K62" s="18">
        <f>IF(OR($I62="",$J62=""),"",$I62*$J62)</f>
        <v/>
      </c>
      <c r="L62" s="22" t="n"/>
      <c r="M62" s="20" t="n"/>
      <c r="N62" s="21" t="n"/>
      <c r="O62" s="24" t="n"/>
      <c r="P62" s="23" t="n"/>
      <c r="Q62" s="23" t="n"/>
      <c r="R62" s="18">
        <f>IF(OR($P62="",$Q62=""),"",$P62*$Q62)</f>
        <v/>
      </c>
      <c r="S62" s="25">
        <f>IF($R62="","",IF($R62&gt;='Paramètres'!$B$6,"Critique",IF($R62&gt;='Paramètres'!$B$5,"À surveiller","Faible")))</f>
        <v/>
      </c>
      <c r="T62" s="20" t="n"/>
      <c r="U62" s="25">
        <f>IF($A62="","",IF($T62="Clos","Clos",IF($N62="","À compléter",IF($N62&lt;'Paramètres'!$B$3,"En retard",IF($N62&lt;='Paramètres'!$B$3+'Paramètres'!$B$4,"Échéance proche","À jour")))))</f>
        <v/>
      </c>
      <c r="V62" s="21" t="n"/>
      <c r="W62" s="22" t="n"/>
    </row>
    <row r="63" ht="22" customHeight="1">
      <c r="A63" s="20" t="n"/>
      <c r="B63" s="21" t="n"/>
      <c r="C63" s="20" t="n"/>
      <c r="D63" s="20" t="n"/>
      <c r="E63" s="22" t="n"/>
      <c r="F63" s="22" t="n"/>
      <c r="G63" s="22" t="n"/>
      <c r="H63" s="22" t="n"/>
      <c r="I63" s="23" t="n"/>
      <c r="J63" s="23" t="n"/>
      <c r="K63" s="17">
        <f>IF(OR($I63="",$J63=""),"",$I63*$J63)</f>
        <v/>
      </c>
      <c r="L63" s="22" t="n"/>
      <c r="M63" s="20" t="n"/>
      <c r="N63" s="21" t="n"/>
      <c r="O63" s="24" t="n"/>
      <c r="P63" s="23" t="n"/>
      <c r="Q63" s="23" t="n"/>
      <c r="R63" s="17">
        <f>IF(OR($P63="",$Q63=""),"",$P63*$Q63)</f>
        <v/>
      </c>
      <c r="S63" s="26">
        <f>IF($R63="","",IF($R63&gt;='Paramètres'!$B$6,"Critique",IF($R63&gt;='Paramètres'!$B$5,"À surveiller","Faible")))</f>
        <v/>
      </c>
      <c r="T63" s="20" t="n"/>
      <c r="U63" s="26">
        <f>IF($A63="","",IF($T63="Clos","Clos",IF($N63="","À compléter",IF($N63&lt;'Paramètres'!$B$3,"En retard",IF($N63&lt;='Paramètres'!$B$3+'Paramètres'!$B$4,"Échéance proche","À jour")))))</f>
        <v/>
      </c>
      <c r="V63" s="21" t="n"/>
      <c r="W63" s="22" t="n"/>
    </row>
    <row r="64" ht="22" customHeight="1">
      <c r="A64" s="20" t="n"/>
      <c r="B64" s="21" t="n"/>
      <c r="C64" s="20" t="n"/>
      <c r="D64" s="20" t="n"/>
      <c r="E64" s="22" t="n"/>
      <c r="F64" s="22" t="n"/>
      <c r="G64" s="22" t="n"/>
      <c r="H64" s="22" t="n"/>
      <c r="I64" s="23" t="n"/>
      <c r="J64" s="23" t="n"/>
      <c r="K64" s="18">
        <f>IF(OR($I64="",$J64=""),"",$I64*$J64)</f>
        <v/>
      </c>
      <c r="L64" s="22" t="n"/>
      <c r="M64" s="20" t="n"/>
      <c r="N64" s="21" t="n"/>
      <c r="O64" s="24" t="n"/>
      <c r="P64" s="23" t="n"/>
      <c r="Q64" s="23" t="n"/>
      <c r="R64" s="18">
        <f>IF(OR($P64="",$Q64=""),"",$P64*$Q64)</f>
        <v/>
      </c>
      <c r="S64" s="25">
        <f>IF($R64="","",IF($R64&gt;='Paramètres'!$B$6,"Critique",IF($R64&gt;='Paramètres'!$B$5,"À surveiller","Faible")))</f>
        <v/>
      </c>
      <c r="T64" s="20" t="n"/>
      <c r="U64" s="25">
        <f>IF($A64="","",IF($T64="Clos","Clos",IF($N64="","À compléter",IF($N64&lt;'Paramètres'!$B$3,"En retard",IF($N64&lt;='Paramètres'!$B$3+'Paramètres'!$B$4,"Échéance proche","À jour")))))</f>
        <v/>
      </c>
      <c r="V64" s="21" t="n"/>
      <c r="W64" s="22" t="n"/>
    </row>
    <row r="65" ht="22" customHeight="1">
      <c r="A65" s="20" t="n"/>
      <c r="B65" s="21" t="n"/>
      <c r="C65" s="20" t="n"/>
      <c r="D65" s="20" t="n"/>
      <c r="E65" s="22" t="n"/>
      <c r="F65" s="22" t="n"/>
      <c r="G65" s="22" t="n"/>
      <c r="H65" s="22" t="n"/>
      <c r="I65" s="23" t="n"/>
      <c r="J65" s="23" t="n"/>
      <c r="K65" s="17">
        <f>IF(OR($I65="",$J65=""),"",$I65*$J65)</f>
        <v/>
      </c>
      <c r="L65" s="22" t="n"/>
      <c r="M65" s="20" t="n"/>
      <c r="N65" s="21" t="n"/>
      <c r="O65" s="24" t="n"/>
      <c r="P65" s="23" t="n"/>
      <c r="Q65" s="23" t="n"/>
      <c r="R65" s="17">
        <f>IF(OR($P65="",$Q65=""),"",$P65*$Q65)</f>
        <v/>
      </c>
      <c r="S65" s="26">
        <f>IF($R65="","",IF($R65&gt;='Paramètres'!$B$6,"Critique",IF($R65&gt;='Paramètres'!$B$5,"À surveiller","Faible")))</f>
        <v/>
      </c>
      <c r="T65" s="20" t="n"/>
      <c r="U65" s="26">
        <f>IF($A65="","",IF($T65="Clos","Clos",IF($N65="","À compléter",IF($N65&lt;'Paramètres'!$B$3,"En retard",IF($N65&lt;='Paramètres'!$B$3+'Paramètres'!$B$4,"Échéance proche","À jour")))))</f>
        <v/>
      </c>
      <c r="V65" s="21" t="n"/>
      <c r="W65" s="22" t="n"/>
    </row>
    <row r="66" ht="22" customHeight="1">
      <c r="A66" s="20" t="n"/>
      <c r="B66" s="21" t="n"/>
      <c r="C66" s="20" t="n"/>
      <c r="D66" s="20" t="n"/>
      <c r="E66" s="22" t="n"/>
      <c r="F66" s="22" t="n"/>
      <c r="G66" s="22" t="n"/>
      <c r="H66" s="22" t="n"/>
      <c r="I66" s="23" t="n"/>
      <c r="J66" s="23" t="n"/>
      <c r="K66" s="18">
        <f>IF(OR($I66="",$J66=""),"",$I66*$J66)</f>
        <v/>
      </c>
      <c r="L66" s="22" t="n"/>
      <c r="M66" s="20" t="n"/>
      <c r="N66" s="21" t="n"/>
      <c r="O66" s="24" t="n"/>
      <c r="P66" s="23" t="n"/>
      <c r="Q66" s="23" t="n"/>
      <c r="R66" s="18">
        <f>IF(OR($P66="",$Q66=""),"",$P66*$Q66)</f>
        <v/>
      </c>
      <c r="S66" s="25">
        <f>IF($R66="","",IF($R66&gt;='Paramètres'!$B$6,"Critique",IF($R66&gt;='Paramètres'!$B$5,"À surveiller","Faible")))</f>
        <v/>
      </c>
      <c r="T66" s="20" t="n"/>
      <c r="U66" s="25">
        <f>IF($A66="","",IF($T66="Clos","Clos",IF($N66="","À compléter",IF($N66&lt;'Paramètres'!$B$3,"En retard",IF($N66&lt;='Paramètres'!$B$3+'Paramètres'!$B$4,"Échéance proche","À jour")))))</f>
        <v/>
      </c>
      <c r="V66" s="21" t="n"/>
      <c r="W66" s="22" t="n"/>
    </row>
    <row r="67" ht="22" customHeight="1">
      <c r="A67" s="20" t="n"/>
      <c r="B67" s="21" t="n"/>
      <c r="C67" s="20" t="n"/>
      <c r="D67" s="20" t="n"/>
      <c r="E67" s="22" t="n"/>
      <c r="F67" s="22" t="n"/>
      <c r="G67" s="22" t="n"/>
      <c r="H67" s="22" t="n"/>
      <c r="I67" s="23" t="n"/>
      <c r="J67" s="23" t="n"/>
      <c r="K67" s="17">
        <f>IF(OR($I67="",$J67=""),"",$I67*$J67)</f>
        <v/>
      </c>
      <c r="L67" s="22" t="n"/>
      <c r="M67" s="20" t="n"/>
      <c r="N67" s="21" t="n"/>
      <c r="O67" s="24" t="n"/>
      <c r="P67" s="23" t="n"/>
      <c r="Q67" s="23" t="n"/>
      <c r="R67" s="17">
        <f>IF(OR($P67="",$Q67=""),"",$P67*$Q67)</f>
        <v/>
      </c>
      <c r="S67" s="26">
        <f>IF($R67="","",IF($R67&gt;='Paramètres'!$B$6,"Critique",IF($R67&gt;='Paramètres'!$B$5,"À surveiller","Faible")))</f>
        <v/>
      </c>
      <c r="T67" s="20" t="n"/>
      <c r="U67" s="26">
        <f>IF($A67="","",IF($T67="Clos","Clos",IF($N67="","À compléter",IF($N67&lt;'Paramètres'!$B$3,"En retard",IF($N67&lt;='Paramètres'!$B$3+'Paramètres'!$B$4,"Échéance proche","À jour")))))</f>
        <v/>
      </c>
      <c r="V67" s="21" t="n"/>
      <c r="W67" s="22" t="n"/>
    </row>
    <row r="68" ht="22" customHeight="1">
      <c r="A68" s="20" t="n"/>
      <c r="B68" s="21" t="n"/>
      <c r="C68" s="20" t="n"/>
      <c r="D68" s="20" t="n"/>
      <c r="E68" s="22" t="n"/>
      <c r="F68" s="22" t="n"/>
      <c r="G68" s="22" t="n"/>
      <c r="H68" s="22" t="n"/>
      <c r="I68" s="23" t="n"/>
      <c r="J68" s="23" t="n"/>
      <c r="K68" s="18">
        <f>IF(OR($I68="",$J68=""),"",$I68*$J68)</f>
        <v/>
      </c>
      <c r="L68" s="22" t="n"/>
      <c r="M68" s="20" t="n"/>
      <c r="N68" s="21" t="n"/>
      <c r="O68" s="24" t="n"/>
      <c r="P68" s="23" t="n"/>
      <c r="Q68" s="23" t="n"/>
      <c r="R68" s="18">
        <f>IF(OR($P68="",$Q68=""),"",$P68*$Q68)</f>
        <v/>
      </c>
      <c r="S68" s="25">
        <f>IF($R68="","",IF($R68&gt;='Paramètres'!$B$6,"Critique",IF($R68&gt;='Paramètres'!$B$5,"À surveiller","Faible")))</f>
        <v/>
      </c>
      <c r="T68" s="20" t="n"/>
      <c r="U68" s="25">
        <f>IF($A68="","",IF($T68="Clos","Clos",IF($N68="","À compléter",IF($N68&lt;'Paramètres'!$B$3,"En retard",IF($N68&lt;='Paramètres'!$B$3+'Paramètres'!$B$4,"Échéance proche","À jour")))))</f>
        <v/>
      </c>
      <c r="V68" s="21" t="n"/>
      <c r="W68" s="22" t="n"/>
    </row>
    <row r="69" ht="22" customHeight="1">
      <c r="A69" s="20" t="n"/>
      <c r="B69" s="21" t="n"/>
      <c r="C69" s="20" t="n"/>
      <c r="D69" s="20" t="n"/>
      <c r="E69" s="22" t="n"/>
      <c r="F69" s="22" t="n"/>
      <c r="G69" s="22" t="n"/>
      <c r="H69" s="22" t="n"/>
      <c r="I69" s="23" t="n"/>
      <c r="J69" s="23" t="n"/>
      <c r="K69" s="17">
        <f>IF(OR($I69="",$J69=""),"",$I69*$J69)</f>
        <v/>
      </c>
      <c r="L69" s="22" t="n"/>
      <c r="M69" s="20" t="n"/>
      <c r="N69" s="21" t="n"/>
      <c r="O69" s="24" t="n"/>
      <c r="P69" s="23" t="n"/>
      <c r="Q69" s="23" t="n"/>
      <c r="R69" s="17">
        <f>IF(OR($P69="",$Q69=""),"",$P69*$Q69)</f>
        <v/>
      </c>
      <c r="S69" s="26">
        <f>IF($R69="","",IF($R69&gt;='Paramètres'!$B$6,"Critique",IF($R69&gt;='Paramètres'!$B$5,"À surveiller","Faible")))</f>
        <v/>
      </c>
      <c r="T69" s="20" t="n"/>
      <c r="U69" s="26">
        <f>IF($A69="","",IF($T69="Clos","Clos",IF($N69="","À compléter",IF($N69&lt;'Paramètres'!$B$3,"En retard",IF($N69&lt;='Paramètres'!$B$3+'Paramètres'!$B$4,"Échéance proche","À jour")))))</f>
        <v/>
      </c>
      <c r="V69" s="21" t="n"/>
      <c r="W69" s="22" t="n"/>
    </row>
    <row r="70" ht="22" customHeight="1">
      <c r="A70" s="20" t="n"/>
      <c r="B70" s="21" t="n"/>
      <c r="C70" s="20" t="n"/>
      <c r="D70" s="20" t="n"/>
      <c r="E70" s="22" t="n"/>
      <c r="F70" s="22" t="n"/>
      <c r="G70" s="22" t="n"/>
      <c r="H70" s="22" t="n"/>
      <c r="I70" s="23" t="n"/>
      <c r="J70" s="23" t="n"/>
      <c r="K70" s="18">
        <f>IF(OR($I70="",$J70=""),"",$I70*$J70)</f>
        <v/>
      </c>
      <c r="L70" s="22" t="n"/>
      <c r="M70" s="20" t="n"/>
      <c r="N70" s="21" t="n"/>
      <c r="O70" s="24" t="n"/>
      <c r="P70" s="23" t="n"/>
      <c r="Q70" s="23" t="n"/>
      <c r="R70" s="18">
        <f>IF(OR($P70="",$Q70=""),"",$P70*$Q70)</f>
        <v/>
      </c>
      <c r="S70" s="25">
        <f>IF($R70="","",IF($R70&gt;='Paramètres'!$B$6,"Critique",IF($R70&gt;='Paramètres'!$B$5,"À surveiller","Faible")))</f>
        <v/>
      </c>
      <c r="T70" s="20" t="n"/>
      <c r="U70" s="25">
        <f>IF($A70="","",IF($T70="Clos","Clos",IF($N70="","À compléter",IF($N70&lt;'Paramètres'!$B$3,"En retard",IF($N70&lt;='Paramètres'!$B$3+'Paramètres'!$B$4,"Échéance proche","À jour")))))</f>
        <v/>
      </c>
      <c r="V70" s="21" t="n"/>
      <c r="W70" s="22" t="n"/>
    </row>
    <row r="71" ht="22" customHeight="1">
      <c r="A71" s="20" t="n"/>
      <c r="B71" s="21" t="n"/>
      <c r="C71" s="20" t="n"/>
      <c r="D71" s="20" t="n"/>
      <c r="E71" s="22" t="n"/>
      <c r="F71" s="22" t="n"/>
      <c r="G71" s="22" t="n"/>
      <c r="H71" s="22" t="n"/>
      <c r="I71" s="23" t="n"/>
      <c r="J71" s="23" t="n"/>
      <c r="K71" s="17">
        <f>IF(OR($I71="",$J71=""),"",$I71*$J71)</f>
        <v/>
      </c>
      <c r="L71" s="22" t="n"/>
      <c r="M71" s="20" t="n"/>
      <c r="N71" s="21" t="n"/>
      <c r="O71" s="24" t="n"/>
      <c r="P71" s="23" t="n"/>
      <c r="Q71" s="23" t="n"/>
      <c r="R71" s="17">
        <f>IF(OR($P71="",$Q71=""),"",$P71*$Q71)</f>
        <v/>
      </c>
      <c r="S71" s="26">
        <f>IF($R71="","",IF($R71&gt;='Paramètres'!$B$6,"Critique",IF($R71&gt;='Paramètres'!$B$5,"À surveiller","Faible")))</f>
        <v/>
      </c>
      <c r="T71" s="20" t="n"/>
      <c r="U71" s="26">
        <f>IF($A71="","",IF($T71="Clos","Clos",IF($N71="","À compléter",IF($N71&lt;'Paramètres'!$B$3,"En retard",IF($N71&lt;='Paramètres'!$B$3+'Paramètres'!$B$4,"Échéance proche","À jour")))))</f>
        <v/>
      </c>
      <c r="V71" s="21" t="n"/>
      <c r="W71" s="22" t="n"/>
    </row>
    <row r="72" ht="22" customHeight="1">
      <c r="A72" s="20" t="n"/>
      <c r="B72" s="21" t="n"/>
      <c r="C72" s="20" t="n"/>
      <c r="D72" s="20" t="n"/>
      <c r="E72" s="22" t="n"/>
      <c r="F72" s="22" t="n"/>
      <c r="G72" s="22" t="n"/>
      <c r="H72" s="22" t="n"/>
      <c r="I72" s="23" t="n"/>
      <c r="J72" s="23" t="n"/>
      <c r="K72" s="18">
        <f>IF(OR($I72="",$J72=""),"",$I72*$J72)</f>
        <v/>
      </c>
      <c r="L72" s="22" t="n"/>
      <c r="M72" s="20" t="n"/>
      <c r="N72" s="21" t="n"/>
      <c r="O72" s="24" t="n"/>
      <c r="P72" s="23" t="n"/>
      <c r="Q72" s="23" t="n"/>
      <c r="R72" s="18">
        <f>IF(OR($P72="",$Q72=""),"",$P72*$Q72)</f>
        <v/>
      </c>
      <c r="S72" s="25">
        <f>IF($R72="","",IF($R72&gt;='Paramètres'!$B$6,"Critique",IF($R72&gt;='Paramètres'!$B$5,"À surveiller","Faible")))</f>
        <v/>
      </c>
      <c r="T72" s="20" t="n"/>
      <c r="U72" s="25">
        <f>IF($A72="","",IF($T72="Clos","Clos",IF($N72="","À compléter",IF($N72&lt;'Paramètres'!$B$3,"En retard",IF($N72&lt;='Paramètres'!$B$3+'Paramètres'!$B$4,"Échéance proche","À jour")))))</f>
        <v/>
      </c>
      <c r="V72" s="21" t="n"/>
      <c r="W72" s="22" t="n"/>
    </row>
    <row r="73" ht="22" customHeight="1">
      <c r="A73" s="20" t="n"/>
      <c r="B73" s="21" t="n"/>
      <c r="C73" s="20" t="n"/>
      <c r="D73" s="20" t="n"/>
      <c r="E73" s="22" t="n"/>
      <c r="F73" s="22" t="n"/>
      <c r="G73" s="22" t="n"/>
      <c r="H73" s="22" t="n"/>
      <c r="I73" s="23" t="n"/>
      <c r="J73" s="23" t="n"/>
      <c r="K73" s="17">
        <f>IF(OR($I73="",$J73=""),"",$I73*$J73)</f>
        <v/>
      </c>
      <c r="L73" s="22" t="n"/>
      <c r="M73" s="20" t="n"/>
      <c r="N73" s="21" t="n"/>
      <c r="O73" s="24" t="n"/>
      <c r="P73" s="23" t="n"/>
      <c r="Q73" s="23" t="n"/>
      <c r="R73" s="17">
        <f>IF(OR($P73="",$Q73=""),"",$P73*$Q73)</f>
        <v/>
      </c>
      <c r="S73" s="26">
        <f>IF($R73="","",IF($R73&gt;='Paramètres'!$B$6,"Critique",IF($R73&gt;='Paramètres'!$B$5,"À surveiller","Faible")))</f>
        <v/>
      </c>
      <c r="T73" s="20" t="n"/>
      <c r="U73" s="26">
        <f>IF($A73="","",IF($T73="Clos","Clos",IF($N73="","À compléter",IF($N73&lt;'Paramètres'!$B$3,"En retard",IF($N73&lt;='Paramètres'!$B$3+'Paramètres'!$B$4,"Échéance proche","À jour")))))</f>
        <v/>
      </c>
      <c r="V73" s="21" t="n"/>
      <c r="W73" s="22" t="n"/>
    </row>
    <row r="74" ht="22" customHeight="1">
      <c r="A74" s="20" t="n"/>
      <c r="B74" s="21" t="n"/>
      <c r="C74" s="20" t="n"/>
      <c r="D74" s="20" t="n"/>
      <c r="E74" s="22" t="n"/>
      <c r="F74" s="22" t="n"/>
      <c r="G74" s="22" t="n"/>
      <c r="H74" s="22" t="n"/>
      <c r="I74" s="23" t="n"/>
      <c r="J74" s="23" t="n"/>
      <c r="K74" s="18">
        <f>IF(OR($I74="",$J74=""),"",$I74*$J74)</f>
        <v/>
      </c>
      <c r="L74" s="22" t="n"/>
      <c r="M74" s="20" t="n"/>
      <c r="N74" s="21" t="n"/>
      <c r="O74" s="24" t="n"/>
      <c r="P74" s="23" t="n"/>
      <c r="Q74" s="23" t="n"/>
      <c r="R74" s="18">
        <f>IF(OR($P74="",$Q74=""),"",$P74*$Q74)</f>
        <v/>
      </c>
      <c r="S74" s="25">
        <f>IF($R74="","",IF($R74&gt;='Paramètres'!$B$6,"Critique",IF($R74&gt;='Paramètres'!$B$5,"À surveiller","Faible")))</f>
        <v/>
      </c>
      <c r="T74" s="20" t="n"/>
      <c r="U74" s="25">
        <f>IF($A74="","",IF($T74="Clos","Clos",IF($N74="","À compléter",IF($N74&lt;'Paramètres'!$B$3,"En retard",IF($N74&lt;='Paramètres'!$B$3+'Paramètres'!$B$4,"Échéance proche","À jour")))))</f>
        <v/>
      </c>
      <c r="V74" s="21" t="n"/>
      <c r="W74" s="22" t="n"/>
    </row>
    <row r="75" ht="22" customHeight="1">
      <c r="A75" s="20" t="n"/>
      <c r="B75" s="21" t="n"/>
      <c r="C75" s="20" t="n"/>
      <c r="D75" s="20" t="n"/>
      <c r="E75" s="22" t="n"/>
      <c r="F75" s="22" t="n"/>
      <c r="G75" s="22" t="n"/>
      <c r="H75" s="22" t="n"/>
      <c r="I75" s="23" t="n"/>
      <c r="J75" s="23" t="n"/>
      <c r="K75" s="17">
        <f>IF(OR($I75="",$J75=""),"",$I75*$J75)</f>
        <v/>
      </c>
      <c r="L75" s="22" t="n"/>
      <c r="M75" s="20" t="n"/>
      <c r="N75" s="21" t="n"/>
      <c r="O75" s="24" t="n"/>
      <c r="P75" s="23" t="n"/>
      <c r="Q75" s="23" t="n"/>
      <c r="R75" s="17">
        <f>IF(OR($P75="",$Q75=""),"",$P75*$Q75)</f>
        <v/>
      </c>
      <c r="S75" s="26">
        <f>IF($R75="","",IF($R75&gt;='Paramètres'!$B$6,"Critique",IF($R75&gt;='Paramètres'!$B$5,"À surveiller","Faible")))</f>
        <v/>
      </c>
      <c r="T75" s="20" t="n"/>
      <c r="U75" s="26">
        <f>IF($A75="","",IF($T75="Clos","Clos",IF($N75="","À compléter",IF($N75&lt;'Paramètres'!$B$3,"En retard",IF($N75&lt;='Paramètres'!$B$3+'Paramètres'!$B$4,"Échéance proche","À jour")))))</f>
        <v/>
      </c>
      <c r="V75" s="21" t="n"/>
      <c r="W75" s="22" t="n"/>
    </row>
    <row r="76" ht="22" customHeight="1">
      <c r="A76" s="20" t="n"/>
      <c r="B76" s="21" t="n"/>
      <c r="C76" s="20" t="n"/>
      <c r="D76" s="20" t="n"/>
      <c r="E76" s="22" t="n"/>
      <c r="F76" s="22" t="n"/>
      <c r="G76" s="22" t="n"/>
      <c r="H76" s="22" t="n"/>
      <c r="I76" s="23" t="n"/>
      <c r="J76" s="23" t="n"/>
      <c r="K76" s="18">
        <f>IF(OR($I76="",$J76=""),"",$I76*$J76)</f>
        <v/>
      </c>
      <c r="L76" s="22" t="n"/>
      <c r="M76" s="20" t="n"/>
      <c r="N76" s="21" t="n"/>
      <c r="O76" s="24" t="n"/>
      <c r="P76" s="23" t="n"/>
      <c r="Q76" s="23" t="n"/>
      <c r="R76" s="18">
        <f>IF(OR($P76="",$Q76=""),"",$P76*$Q76)</f>
        <v/>
      </c>
      <c r="S76" s="25">
        <f>IF($R76="","",IF($R76&gt;='Paramètres'!$B$6,"Critique",IF($R76&gt;='Paramètres'!$B$5,"À surveiller","Faible")))</f>
        <v/>
      </c>
      <c r="T76" s="20" t="n"/>
      <c r="U76" s="25">
        <f>IF($A76="","",IF($T76="Clos","Clos",IF($N76="","À compléter",IF($N76&lt;'Paramètres'!$B$3,"En retard",IF($N76&lt;='Paramètres'!$B$3+'Paramètres'!$B$4,"Échéance proche","À jour")))))</f>
        <v/>
      </c>
      <c r="V76" s="21" t="n"/>
      <c r="W76" s="22" t="n"/>
    </row>
    <row r="77" ht="22" customHeight="1">
      <c r="A77" s="20" t="n"/>
      <c r="B77" s="21" t="n"/>
      <c r="C77" s="20" t="n"/>
      <c r="D77" s="20" t="n"/>
      <c r="E77" s="22" t="n"/>
      <c r="F77" s="22" t="n"/>
      <c r="G77" s="22" t="n"/>
      <c r="H77" s="22" t="n"/>
      <c r="I77" s="23" t="n"/>
      <c r="J77" s="23" t="n"/>
      <c r="K77" s="17">
        <f>IF(OR($I77="",$J77=""),"",$I77*$J77)</f>
        <v/>
      </c>
      <c r="L77" s="22" t="n"/>
      <c r="M77" s="20" t="n"/>
      <c r="N77" s="21" t="n"/>
      <c r="O77" s="24" t="n"/>
      <c r="P77" s="23" t="n"/>
      <c r="Q77" s="23" t="n"/>
      <c r="R77" s="17">
        <f>IF(OR($P77="",$Q77=""),"",$P77*$Q77)</f>
        <v/>
      </c>
      <c r="S77" s="26">
        <f>IF($R77="","",IF($R77&gt;='Paramètres'!$B$6,"Critique",IF($R77&gt;='Paramètres'!$B$5,"À surveiller","Faible")))</f>
        <v/>
      </c>
      <c r="T77" s="20" t="n"/>
      <c r="U77" s="26">
        <f>IF($A77="","",IF($T77="Clos","Clos",IF($N77="","À compléter",IF($N77&lt;'Paramètres'!$B$3,"En retard",IF($N77&lt;='Paramètres'!$B$3+'Paramètres'!$B$4,"Échéance proche","À jour")))))</f>
        <v/>
      </c>
      <c r="V77" s="21" t="n"/>
      <c r="W77" s="22" t="n"/>
    </row>
    <row r="78" ht="22" customHeight="1">
      <c r="A78" s="20" t="n"/>
      <c r="B78" s="21" t="n"/>
      <c r="C78" s="20" t="n"/>
      <c r="D78" s="20" t="n"/>
      <c r="E78" s="22" t="n"/>
      <c r="F78" s="22" t="n"/>
      <c r="G78" s="22" t="n"/>
      <c r="H78" s="22" t="n"/>
      <c r="I78" s="23" t="n"/>
      <c r="J78" s="23" t="n"/>
      <c r="K78" s="18">
        <f>IF(OR($I78="",$J78=""),"",$I78*$J78)</f>
        <v/>
      </c>
      <c r="L78" s="22" t="n"/>
      <c r="M78" s="20" t="n"/>
      <c r="N78" s="21" t="n"/>
      <c r="O78" s="24" t="n"/>
      <c r="P78" s="23" t="n"/>
      <c r="Q78" s="23" t="n"/>
      <c r="R78" s="18">
        <f>IF(OR($P78="",$Q78=""),"",$P78*$Q78)</f>
        <v/>
      </c>
      <c r="S78" s="25">
        <f>IF($R78="","",IF($R78&gt;='Paramètres'!$B$6,"Critique",IF($R78&gt;='Paramètres'!$B$5,"À surveiller","Faible")))</f>
        <v/>
      </c>
      <c r="T78" s="20" t="n"/>
      <c r="U78" s="25">
        <f>IF($A78="","",IF($T78="Clos","Clos",IF($N78="","À compléter",IF($N78&lt;'Paramètres'!$B$3,"En retard",IF($N78&lt;='Paramètres'!$B$3+'Paramètres'!$B$4,"Échéance proche","À jour")))))</f>
        <v/>
      </c>
      <c r="V78" s="21" t="n"/>
      <c r="W78" s="22" t="n"/>
    </row>
    <row r="79" ht="22" customHeight="1">
      <c r="A79" s="20" t="n"/>
      <c r="B79" s="21" t="n"/>
      <c r="C79" s="20" t="n"/>
      <c r="D79" s="20" t="n"/>
      <c r="E79" s="22" t="n"/>
      <c r="F79" s="22" t="n"/>
      <c r="G79" s="22" t="n"/>
      <c r="H79" s="22" t="n"/>
      <c r="I79" s="23" t="n"/>
      <c r="J79" s="23" t="n"/>
      <c r="K79" s="17">
        <f>IF(OR($I79="",$J79=""),"",$I79*$J79)</f>
        <v/>
      </c>
      <c r="L79" s="22" t="n"/>
      <c r="M79" s="20" t="n"/>
      <c r="N79" s="21" t="n"/>
      <c r="O79" s="24" t="n"/>
      <c r="P79" s="23" t="n"/>
      <c r="Q79" s="23" t="n"/>
      <c r="R79" s="17">
        <f>IF(OR($P79="",$Q79=""),"",$P79*$Q79)</f>
        <v/>
      </c>
      <c r="S79" s="26">
        <f>IF($R79="","",IF($R79&gt;='Paramètres'!$B$6,"Critique",IF($R79&gt;='Paramètres'!$B$5,"À surveiller","Faible")))</f>
        <v/>
      </c>
      <c r="T79" s="20" t="n"/>
      <c r="U79" s="26">
        <f>IF($A79="","",IF($T79="Clos","Clos",IF($N79="","À compléter",IF($N79&lt;'Paramètres'!$B$3,"En retard",IF($N79&lt;='Paramètres'!$B$3+'Paramètres'!$B$4,"Échéance proche","À jour")))))</f>
        <v/>
      </c>
      <c r="V79" s="21" t="n"/>
      <c r="W79" s="22" t="n"/>
    </row>
    <row r="80" ht="22" customHeight="1">
      <c r="A80" s="20" t="n"/>
      <c r="B80" s="21" t="n"/>
      <c r="C80" s="20" t="n"/>
      <c r="D80" s="20" t="n"/>
      <c r="E80" s="22" t="n"/>
      <c r="F80" s="22" t="n"/>
      <c r="G80" s="22" t="n"/>
      <c r="H80" s="22" t="n"/>
      <c r="I80" s="23" t="n"/>
      <c r="J80" s="23" t="n"/>
      <c r="K80" s="18">
        <f>IF(OR($I80="",$J80=""),"",$I80*$J80)</f>
        <v/>
      </c>
      <c r="L80" s="22" t="n"/>
      <c r="M80" s="20" t="n"/>
      <c r="N80" s="21" t="n"/>
      <c r="O80" s="24" t="n"/>
      <c r="P80" s="23" t="n"/>
      <c r="Q80" s="23" t="n"/>
      <c r="R80" s="18">
        <f>IF(OR($P80="",$Q80=""),"",$P80*$Q80)</f>
        <v/>
      </c>
      <c r="S80" s="25">
        <f>IF($R80="","",IF($R80&gt;='Paramètres'!$B$6,"Critique",IF($R80&gt;='Paramètres'!$B$5,"À surveiller","Faible")))</f>
        <v/>
      </c>
      <c r="T80" s="20" t="n"/>
      <c r="U80" s="25">
        <f>IF($A80="","",IF($T80="Clos","Clos",IF($N80="","À compléter",IF($N80&lt;'Paramètres'!$B$3,"En retard",IF($N80&lt;='Paramètres'!$B$3+'Paramètres'!$B$4,"Échéance proche","À jour")))))</f>
        <v/>
      </c>
      <c r="V80" s="21" t="n"/>
      <c r="W80" s="22" t="n"/>
    </row>
    <row r="81" ht="22" customHeight="1">
      <c r="A81" s="20" t="n"/>
      <c r="B81" s="21" t="n"/>
      <c r="C81" s="20" t="n"/>
      <c r="D81" s="20" t="n"/>
      <c r="E81" s="22" t="n"/>
      <c r="F81" s="22" t="n"/>
      <c r="G81" s="22" t="n"/>
      <c r="H81" s="22" t="n"/>
      <c r="I81" s="23" t="n"/>
      <c r="J81" s="23" t="n"/>
      <c r="K81" s="17">
        <f>IF(OR($I81="",$J81=""),"",$I81*$J81)</f>
        <v/>
      </c>
      <c r="L81" s="22" t="n"/>
      <c r="M81" s="20" t="n"/>
      <c r="N81" s="21" t="n"/>
      <c r="O81" s="24" t="n"/>
      <c r="P81" s="23" t="n"/>
      <c r="Q81" s="23" t="n"/>
      <c r="R81" s="17">
        <f>IF(OR($P81="",$Q81=""),"",$P81*$Q81)</f>
        <v/>
      </c>
      <c r="S81" s="26">
        <f>IF($R81="","",IF($R81&gt;='Paramètres'!$B$6,"Critique",IF($R81&gt;='Paramètres'!$B$5,"À surveiller","Faible")))</f>
        <v/>
      </c>
      <c r="T81" s="20" t="n"/>
      <c r="U81" s="26">
        <f>IF($A81="","",IF($T81="Clos","Clos",IF($N81="","À compléter",IF($N81&lt;'Paramètres'!$B$3,"En retard",IF($N81&lt;='Paramètres'!$B$3+'Paramètres'!$B$4,"Échéance proche","À jour")))))</f>
        <v/>
      </c>
      <c r="V81" s="21" t="n"/>
      <c r="W81" s="22" t="n"/>
    </row>
    <row r="82" ht="22" customHeight="1">
      <c r="A82" s="20" t="n"/>
      <c r="B82" s="21" t="n"/>
      <c r="C82" s="20" t="n"/>
      <c r="D82" s="20" t="n"/>
      <c r="E82" s="22" t="n"/>
      <c r="F82" s="22" t="n"/>
      <c r="G82" s="22" t="n"/>
      <c r="H82" s="22" t="n"/>
      <c r="I82" s="23" t="n"/>
      <c r="J82" s="23" t="n"/>
      <c r="K82" s="18">
        <f>IF(OR($I82="",$J82=""),"",$I82*$J82)</f>
        <v/>
      </c>
      <c r="L82" s="22" t="n"/>
      <c r="M82" s="20" t="n"/>
      <c r="N82" s="21" t="n"/>
      <c r="O82" s="24" t="n"/>
      <c r="P82" s="23" t="n"/>
      <c r="Q82" s="23" t="n"/>
      <c r="R82" s="18">
        <f>IF(OR($P82="",$Q82=""),"",$P82*$Q82)</f>
        <v/>
      </c>
      <c r="S82" s="25">
        <f>IF($R82="","",IF($R82&gt;='Paramètres'!$B$6,"Critique",IF($R82&gt;='Paramètres'!$B$5,"À surveiller","Faible")))</f>
        <v/>
      </c>
      <c r="T82" s="20" t="n"/>
      <c r="U82" s="25">
        <f>IF($A82="","",IF($T82="Clos","Clos",IF($N82="","À compléter",IF($N82&lt;'Paramètres'!$B$3,"En retard",IF($N82&lt;='Paramètres'!$B$3+'Paramètres'!$B$4,"Échéance proche","À jour")))))</f>
        <v/>
      </c>
      <c r="V82" s="21" t="n"/>
      <c r="W82" s="22" t="n"/>
    </row>
    <row r="83" ht="22" customHeight="1">
      <c r="A83" s="20" t="n"/>
      <c r="B83" s="21" t="n"/>
      <c r="C83" s="20" t="n"/>
      <c r="D83" s="20" t="n"/>
      <c r="E83" s="22" t="n"/>
      <c r="F83" s="22" t="n"/>
      <c r="G83" s="22" t="n"/>
      <c r="H83" s="22" t="n"/>
      <c r="I83" s="23" t="n"/>
      <c r="J83" s="23" t="n"/>
      <c r="K83" s="17">
        <f>IF(OR($I83="",$J83=""),"",$I83*$J83)</f>
        <v/>
      </c>
      <c r="L83" s="22" t="n"/>
      <c r="M83" s="20" t="n"/>
      <c r="N83" s="21" t="n"/>
      <c r="O83" s="24" t="n"/>
      <c r="P83" s="23" t="n"/>
      <c r="Q83" s="23" t="n"/>
      <c r="R83" s="17">
        <f>IF(OR($P83="",$Q83=""),"",$P83*$Q83)</f>
        <v/>
      </c>
      <c r="S83" s="26">
        <f>IF($R83="","",IF($R83&gt;='Paramètres'!$B$6,"Critique",IF($R83&gt;='Paramètres'!$B$5,"À surveiller","Faible")))</f>
        <v/>
      </c>
      <c r="T83" s="20" t="n"/>
      <c r="U83" s="26">
        <f>IF($A83="","",IF($T83="Clos","Clos",IF($N83="","À compléter",IF($N83&lt;'Paramètres'!$B$3,"En retard",IF($N83&lt;='Paramètres'!$B$3+'Paramètres'!$B$4,"Échéance proche","À jour")))))</f>
        <v/>
      </c>
      <c r="V83" s="21" t="n"/>
      <c r="W83" s="22" t="n"/>
    </row>
    <row r="84" ht="22" customHeight="1">
      <c r="A84" s="20" t="n"/>
      <c r="B84" s="21" t="n"/>
      <c r="C84" s="20" t="n"/>
      <c r="D84" s="20" t="n"/>
      <c r="E84" s="22" t="n"/>
      <c r="F84" s="22" t="n"/>
      <c r="G84" s="22" t="n"/>
      <c r="H84" s="22" t="n"/>
      <c r="I84" s="23" t="n"/>
      <c r="J84" s="23" t="n"/>
      <c r="K84" s="18">
        <f>IF(OR($I84="",$J84=""),"",$I84*$J84)</f>
        <v/>
      </c>
      <c r="L84" s="22" t="n"/>
      <c r="M84" s="20" t="n"/>
      <c r="N84" s="21" t="n"/>
      <c r="O84" s="24" t="n"/>
      <c r="P84" s="23" t="n"/>
      <c r="Q84" s="23" t="n"/>
      <c r="R84" s="18">
        <f>IF(OR($P84="",$Q84=""),"",$P84*$Q84)</f>
        <v/>
      </c>
      <c r="S84" s="25">
        <f>IF($R84="","",IF($R84&gt;='Paramètres'!$B$6,"Critique",IF($R84&gt;='Paramètres'!$B$5,"À surveiller","Faible")))</f>
        <v/>
      </c>
      <c r="T84" s="20" t="n"/>
      <c r="U84" s="25">
        <f>IF($A84="","",IF($T84="Clos","Clos",IF($N84="","À compléter",IF($N84&lt;'Paramètres'!$B$3,"En retard",IF($N84&lt;='Paramètres'!$B$3+'Paramètres'!$B$4,"Échéance proche","À jour")))))</f>
        <v/>
      </c>
      <c r="V84" s="21" t="n"/>
      <c r="W84" s="22" t="n"/>
    </row>
    <row r="85" ht="22" customHeight="1">
      <c r="A85" s="20" t="n"/>
      <c r="B85" s="21" t="n"/>
      <c r="C85" s="20" t="n"/>
      <c r="D85" s="20" t="n"/>
      <c r="E85" s="22" t="n"/>
      <c r="F85" s="22" t="n"/>
      <c r="G85" s="22" t="n"/>
      <c r="H85" s="22" t="n"/>
      <c r="I85" s="23" t="n"/>
      <c r="J85" s="23" t="n"/>
      <c r="K85" s="17">
        <f>IF(OR($I85="",$J85=""),"",$I85*$J85)</f>
        <v/>
      </c>
      <c r="L85" s="22" t="n"/>
      <c r="M85" s="20" t="n"/>
      <c r="N85" s="21" t="n"/>
      <c r="O85" s="24" t="n"/>
      <c r="P85" s="23" t="n"/>
      <c r="Q85" s="23" t="n"/>
      <c r="R85" s="17">
        <f>IF(OR($P85="",$Q85=""),"",$P85*$Q85)</f>
        <v/>
      </c>
      <c r="S85" s="26">
        <f>IF($R85="","",IF($R85&gt;='Paramètres'!$B$6,"Critique",IF($R85&gt;='Paramètres'!$B$5,"À surveiller","Faible")))</f>
        <v/>
      </c>
      <c r="T85" s="20" t="n"/>
      <c r="U85" s="26">
        <f>IF($A85="","",IF($T85="Clos","Clos",IF($N85="","À compléter",IF($N85&lt;'Paramètres'!$B$3,"En retard",IF($N85&lt;='Paramètres'!$B$3+'Paramètres'!$B$4,"Échéance proche","À jour")))))</f>
        <v/>
      </c>
      <c r="V85" s="21" t="n"/>
      <c r="W85" s="22" t="n"/>
    </row>
    <row r="86" ht="22" customHeight="1">
      <c r="A86" s="20" t="n"/>
      <c r="B86" s="21" t="n"/>
      <c r="C86" s="20" t="n"/>
      <c r="D86" s="20" t="n"/>
      <c r="E86" s="22" t="n"/>
      <c r="F86" s="22" t="n"/>
      <c r="G86" s="22" t="n"/>
      <c r="H86" s="22" t="n"/>
      <c r="I86" s="23" t="n"/>
      <c r="J86" s="23" t="n"/>
      <c r="K86" s="18">
        <f>IF(OR($I86="",$J86=""),"",$I86*$J86)</f>
        <v/>
      </c>
      <c r="L86" s="22" t="n"/>
      <c r="M86" s="20" t="n"/>
      <c r="N86" s="21" t="n"/>
      <c r="O86" s="24" t="n"/>
      <c r="P86" s="23" t="n"/>
      <c r="Q86" s="23" t="n"/>
      <c r="R86" s="18">
        <f>IF(OR($P86="",$Q86=""),"",$P86*$Q86)</f>
        <v/>
      </c>
      <c r="S86" s="25">
        <f>IF($R86="","",IF($R86&gt;='Paramètres'!$B$6,"Critique",IF($R86&gt;='Paramètres'!$B$5,"À surveiller","Faible")))</f>
        <v/>
      </c>
      <c r="T86" s="20" t="n"/>
      <c r="U86" s="25">
        <f>IF($A86="","",IF($T86="Clos","Clos",IF($N86="","À compléter",IF($N86&lt;'Paramètres'!$B$3,"En retard",IF($N86&lt;='Paramètres'!$B$3+'Paramètres'!$B$4,"Échéance proche","À jour")))))</f>
        <v/>
      </c>
      <c r="V86" s="21" t="n"/>
      <c r="W86" s="22" t="n"/>
    </row>
    <row r="87" ht="22" customHeight="1">
      <c r="A87" s="20" t="n"/>
      <c r="B87" s="21" t="n"/>
      <c r="C87" s="20" t="n"/>
      <c r="D87" s="20" t="n"/>
      <c r="E87" s="22" t="n"/>
      <c r="F87" s="22" t="n"/>
      <c r="G87" s="22" t="n"/>
      <c r="H87" s="22" t="n"/>
      <c r="I87" s="23" t="n"/>
      <c r="J87" s="23" t="n"/>
      <c r="K87" s="17">
        <f>IF(OR($I87="",$J87=""),"",$I87*$J87)</f>
        <v/>
      </c>
      <c r="L87" s="22" t="n"/>
      <c r="M87" s="20" t="n"/>
      <c r="N87" s="21" t="n"/>
      <c r="O87" s="24" t="n"/>
      <c r="P87" s="23" t="n"/>
      <c r="Q87" s="23" t="n"/>
      <c r="R87" s="17">
        <f>IF(OR($P87="",$Q87=""),"",$P87*$Q87)</f>
        <v/>
      </c>
      <c r="S87" s="26">
        <f>IF($R87="","",IF($R87&gt;='Paramètres'!$B$6,"Critique",IF($R87&gt;='Paramètres'!$B$5,"À surveiller","Faible")))</f>
        <v/>
      </c>
      <c r="T87" s="20" t="n"/>
      <c r="U87" s="26">
        <f>IF($A87="","",IF($T87="Clos","Clos",IF($N87="","À compléter",IF($N87&lt;'Paramètres'!$B$3,"En retard",IF($N87&lt;='Paramètres'!$B$3+'Paramètres'!$B$4,"Échéance proche","À jour")))))</f>
        <v/>
      </c>
      <c r="V87" s="21" t="n"/>
      <c r="W87" s="22" t="n"/>
    </row>
    <row r="88" ht="22" customHeight="1">
      <c r="A88" s="20" t="n"/>
      <c r="B88" s="21" t="n"/>
      <c r="C88" s="20" t="n"/>
      <c r="D88" s="20" t="n"/>
      <c r="E88" s="22" t="n"/>
      <c r="F88" s="22" t="n"/>
      <c r="G88" s="22" t="n"/>
      <c r="H88" s="22" t="n"/>
      <c r="I88" s="23" t="n"/>
      <c r="J88" s="23" t="n"/>
      <c r="K88" s="18">
        <f>IF(OR($I88="",$J88=""),"",$I88*$J88)</f>
        <v/>
      </c>
      <c r="L88" s="22" t="n"/>
      <c r="M88" s="20" t="n"/>
      <c r="N88" s="21" t="n"/>
      <c r="O88" s="24" t="n"/>
      <c r="P88" s="23" t="n"/>
      <c r="Q88" s="23" t="n"/>
      <c r="R88" s="18">
        <f>IF(OR($P88="",$Q88=""),"",$P88*$Q88)</f>
        <v/>
      </c>
      <c r="S88" s="25">
        <f>IF($R88="","",IF($R88&gt;='Paramètres'!$B$6,"Critique",IF($R88&gt;='Paramètres'!$B$5,"À surveiller","Faible")))</f>
        <v/>
      </c>
      <c r="T88" s="20" t="n"/>
      <c r="U88" s="25">
        <f>IF($A88="","",IF($T88="Clos","Clos",IF($N88="","À compléter",IF($N88&lt;'Paramètres'!$B$3,"En retard",IF($N88&lt;='Paramètres'!$B$3+'Paramètres'!$B$4,"Échéance proche","À jour")))))</f>
        <v/>
      </c>
      <c r="V88" s="21" t="n"/>
      <c r="W88" s="22" t="n"/>
    </row>
    <row r="89" ht="22" customHeight="1">
      <c r="A89" s="20" t="n"/>
      <c r="B89" s="21" t="n"/>
      <c r="C89" s="20" t="n"/>
      <c r="D89" s="20" t="n"/>
      <c r="E89" s="22" t="n"/>
      <c r="F89" s="22" t="n"/>
      <c r="G89" s="22" t="n"/>
      <c r="H89" s="22" t="n"/>
      <c r="I89" s="23" t="n"/>
      <c r="J89" s="23" t="n"/>
      <c r="K89" s="17">
        <f>IF(OR($I89="",$J89=""),"",$I89*$J89)</f>
        <v/>
      </c>
      <c r="L89" s="22" t="n"/>
      <c r="M89" s="20" t="n"/>
      <c r="N89" s="21" t="n"/>
      <c r="O89" s="24" t="n"/>
      <c r="P89" s="23" t="n"/>
      <c r="Q89" s="23" t="n"/>
      <c r="R89" s="17">
        <f>IF(OR($P89="",$Q89=""),"",$P89*$Q89)</f>
        <v/>
      </c>
      <c r="S89" s="26">
        <f>IF($R89="","",IF($R89&gt;='Paramètres'!$B$6,"Critique",IF($R89&gt;='Paramètres'!$B$5,"À surveiller","Faible")))</f>
        <v/>
      </c>
      <c r="T89" s="20" t="n"/>
      <c r="U89" s="26">
        <f>IF($A89="","",IF($T89="Clos","Clos",IF($N89="","À compléter",IF($N89&lt;'Paramètres'!$B$3,"En retard",IF($N89&lt;='Paramètres'!$B$3+'Paramètres'!$B$4,"Échéance proche","À jour")))))</f>
        <v/>
      </c>
      <c r="V89" s="21" t="n"/>
      <c r="W89" s="22" t="n"/>
    </row>
    <row r="90" ht="22" customHeight="1">
      <c r="A90" s="20" t="n"/>
      <c r="B90" s="21" t="n"/>
      <c r="C90" s="20" t="n"/>
      <c r="D90" s="20" t="n"/>
      <c r="E90" s="22" t="n"/>
      <c r="F90" s="22" t="n"/>
      <c r="G90" s="22" t="n"/>
      <c r="H90" s="22" t="n"/>
      <c r="I90" s="23" t="n"/>
      <c r="J90" s="23" t="n"/>
      <c r="K90" s="18">
        <f>IF(OR($I90="",$J90=""),"",$I90*$J90)</f>
        <v/>
      </c>
      <c r="L90" s="22" t="n"/>
      <c r="M90" s="20" t="n"/>
      <c r="N90" s="21" t="n"/>
      <c r="O90" s="24" t="n"/>
      <c r="P90" s="23" t="n"/>
      <c r="Q90" s="23" t="n"/>
      <c r="R90" s="18">
        <f>IF(OR($P90="",$Q90=""),"",$P90*$Q90)</f>
        <v/>
      </c>
      <c r="S90" s="25">
        <f>IF($R90="","",IF($R90&gt;='Paramètres'!$B$6,"Critique",IF($R90&gt;='Paramètres'!$B$5,"À surveiller","Faible")))</f>
        <v/>
      </c>
      <c r="T90" s="20" t="n"/>
      <c r="U90" s="25">
        <f>IF($A90="","",IF($T90="Clos","Clos",IF($N90="","À compléter",IF($N90&lt;'Paramètres'!$B$3,"En retard",IF($N90&lt;='Paramètres'!$B$3+'Paramètres'!$B$4,"Échéance proche","À jour")))))</f>
        <v/>
      </c>
      <c r="V90" s="21" t="n"/>
      <c r="W90" s="22" t="n"/>
    </row>
    <row r="91" ht="22" customHeight="1">
      <c r="A91" s="20" t="n"/>
      <c r="B91" s="21" t="n"/>
      <c r="C91" s="20" t="n"/>
      <c r="D91" s="20" t="n"/>
      <c r="E91" s="22" t="n"/>
      <c r="F91" s="22" t="n"/>
      <c r="G91" s="22" t="n"/>
      <c r="H91" s="22" t="n"/>
      <c r="I91" s="23" t="n"/>
      <c r="J91" s="23" t="n"/>
      <c r="K91" s="17">
        <f>IF(OR($I91="",$J91=""),"",$I91*$J91)</f>
        <v/>
      </c>
      <c r="L91" s="22" t="n"/>
      <c r="M91" s="20" t="n"/>
      <c r="N91" s="21" t="n"/>
      <c r="O91" s="24" t="n"/>
      <c r="P91" s="23" t="n"/>
      <c r="Q91" s="23" t="n"/>
      <c r="R91" s="17">
        <f>IF(OR($P91="",$Q91=""),"",$P91*$Q91)</f>
        <v/>
      </c>
      <c r="S91" s="26">
        <f>IF($R91="","",IF($R91&gt;='Paramètres'!$B$6,"Critique",IF($R91&gt;='Paramètres'!$B$5,"À surveiller","Faible")))</f>
        <v/>
      </c>
      <c r="T91" s="20" t="n"/>
      <c r="U91" s="26">
        <f>IF($A91="","",IF($T91="Clos","Clos",IF($N91="","À compléter",IF($N91&lt;'Paramètres'!$B$3,"En retard",IF($N91&lt;='Paramètres'!$B$3+'Paramètres'!$B$4,"Échéance proche","À jour")))))</f>
        <v/>
      </c>
      <c r="V91" s="21" t="n"/>
      <c r="W91" s="22" t="n"/>
    </row>
    <row r="92" ht="22" customHeight="1">
      <c r="A92" s="20" t="n"/>
      <c r="B92" s="21" t="n"/>
      <c r="C92" s="20" t="n"/>
      <c r="D92" s="20" t="n"/>
      <c r="E92" s="22" t="n"/>
      <c r="F92" s="22" t="n"/>
      <c r="G92" s="22" t="n"/>
      <c r="H92" s="22" t="n"/>
      <c r="I92" s="23" t="n"/>
      <c r="J92" s="23" t="n"/>
      <c r="K92" s="18">
        <f>IF(OR($I92="",$J92=""),"",$I92*$J92)</f>
        <v/>
      </c>
      <c r="L92" s="22" t="n"/>
      <c r="M92" s="20" t="n"/>
      <c r="N92" s="21" t="n"/>
      <c r="O92" s="24" t="n"/>
      <c r="P92" s="23" t="n"/>
      <c r="Q92" s="23" t="n"/>
      <c r="R92" s="18">
        <f>IF(OR($P92="",$Q92=""),"",$P92*$Q92)</f>
        <v/>
      </c>
      <c r="S92" s="25">
        <f>IF($R92="","",IF($R92&gt;='Paramètres'!$B$6,"Critique",IF($R92&gt;='Paramètres'!$B$5,"À surveiller","Faible")))</f>
        <v/>
      </c>
      <c r="T92" s="20" t="n"/>
      <c r="U92" s="25">
        <f>IF($A92="","",IF($T92="Clos","Clos",IF($N92="","À compléter",IF($N92&lt;'Paramètres'!$B$3,"En retard",IF($N92&lt;='Paramètres'!$B$3+'Paramètres'!$B$4,"Échéance proche","À jour")))))</f>
        <v/>
      </c>
      <c r="V92" s="21" t="n"/>
      <c r="W92" s="22" t="n"/>
    </row>
    <row r="93" ht="22" customHeight="1">
      <c r="A93" s="20" t="n"/>
      <c r="B93" s="21" t="n"/>
      <c r="C93" s="20" t="n"/>
      <c r="D93" s="20" t="n"/>
      <c r="E93" s="22" t="n"/>
      <c r="F93" s="22" t="n"/>
      <c r="G93" s="22" t="n"/>
      <c r="H93" s="22" t="n"/>
      <c r="I93" s="23" t="n"/>
      <c r="J93" s="23" t="n"/>
      <c r="K93" s="17">
        <f>IF(OR($I93="",$J93=""),"",$I93*$J93)</f>
        <v/>
      </c>
      <c r="L93" s="22" t="n"/>
      <c r="M93" s="20" t="n"/>
      <c r="N93" s="21" t="n"/>
      <c r="O93" s="24" t="n"/>
      <c r="P93" s="23" t="n"/>
      <c r="Q93" s="23" t="n"/>
      <c r="R93" s="17">
        <f>IF(OR($P93="",$Q93=""),"",$P93*$Q93)</f>
        <v/>
      </c>
      <c r="S93" s="26">
        <f>IF($R93="","",IF($R93&gt;='Paramètres'!$B$6,"Critique",IF($R93&gt;='Paramètres'!$B$5,"À surveiller","Faible")))</f>
        <v/>
      </c>
      <c r="T93" s="20" t="n"/>
      <c r="U93" s="26">
        <f>IF($A93="","",IF($T93="Clos","Clos",IF($N93="","À compléter",IF($N93&lt;'Paramètres'!$B$3,"En retard",IF($N93&lt;='Paramètres'!$B$3+'Paramètres'!$B$4,"Échéance proche","À jour")))))</f>
        <v/>
      </c>
      <c r="V93" s="21" t="n"/>
      <c r="W93" s="22" t="n"/>
    </row>
    <row r="94" ht="22" customHeight="1">
      <c r="A94" s="20" t="n"/>
      <c r="B94" s="21" t="n"/>
      <c r="C94" s="20" t="n"/>
      <c r="D94" s="20" t="n"/>
      <c r="E94" s="22" t="n"/>
      <c r="F94" s="22" t="n"/>
      <c r="G94" s="22" t="n"/>
      <c r="H94" s="22" t="n"/>
      <c r="I94" s="23" t="n"/>
      <c r="J94" s="23" t="n"/>
      <c r="K94" s="18">
        <f>IF(OR($I94="",$J94=""),"",$I94*$J94)</f>
        <v/>
      </c>
      <c r="L94" s="22" t="n"/>
      <c r="M94" s="20" t="n"/>
      <c r="N94" s="21" t="n"/>
      <c r="O94" s="24" t="n"/>
      <c r="P94" s="23" t="n"/>
      <c r="Q94" s="23" t="n"/>
      <c r="R94" s="18">
        <f>IF(OR($P94="",$Q94=""),"",$P94*$Q94)</f>
        <v/>
      </c>
      <c r="S94" s="25">
        <f>IF($R94="","",IF($R94&gt;='Paramètres'!$B$6,"Critique",IF($R94&gt;='Paramètres'!$B$5,"À surveiller","Faible")))</f>
        <v/>
      </c>
      <c r="T94" s="20" t="n"/>
      <c r="U94" s="25">
        <f>IF($A94="","",IF($T94="Clos","Clos",IF($N94="","À compléter",IF($N94&lt;'Paramètres'!$B$3,"En retard",IF($N94&lt;='Paramètres'!$B$3+'Paramètres'!$B$4,"Échéance proche","À jour")))))</f>
        <v/>
      </c>
      <c r="V94" s="21" t="n"/>
      <c r="W94" s="22" t="n"/>
    </row>
    <row r="95" ht="22" customHeight="1">
      <c r="A95" s="20" t="n"/>
      <c r="B95" s="21" t="n"/>
      <c r="C95" s="20" t="n"/>
      <c r="D95" s="20" t="n"/>
      <c r="E95" s="22" t="n"/>
      <c r="F95" s="22" t="n"/>
      <c r="G95" s="22" t="n"/>
      <c r="H95" s="22" t="n"/>
      <c r="I95" s="23" t="n"/>
      <c r="J95" s="23" t="n"/>
      <c r="K95" s="17">
        <f>IF(OR($I95="",$J95=""),"",$I95*$J95)</f>
        <v/>
      </c>
      <c r="L95" s="22" t="n"/>
      <c r="M95" s="20" t="n"/>
      <c r="N95" s="21" t="n"/>
      <c r="O95" s="24" t="n"/>
      <c r="P95" s="23" t="n"/>
      <c r="Q95" s="23" t="n"/>
      <c r="R95" s="17">
        <f>IF(OR($P95="",$Q95=""),"",$P95*$Q95)</f>
        <v/>
      </c>
      <c r="S95" s="26">
        <f>IF($R95="","",IF($R95&gt;='Paramètres'!$B$6,"Critique",IF($R95&gt;='Paramètres'!$B$5,"À surveiller","Faible")))</f>
        <v/>
      </c>
      <c r="T95" s="20" t="n"/>
      <c r="U95" s="26">
        <f>IF($A95="","",IF($T95="Clos","Clos",IF($N95="","À compléter",IF($N95&lt;'Paramètres'!$B$3,"En retard",IF($N95&lt;='Paramètres'!$B$3+'Paramètres'!$B$4,"Échéance proche","À jour")))))</f>
        <v/>
      </c>
      <c r="V95" s="21" t="n"/>
      <c r="W95" s="22" t="n"/>
    </row>
    <row r="96" ht="22" customHeight="1">
      <c r="A96" s="20" t="n"/>
      <c r="B96" s="21" t="n"/>
      <c r="C96" s="20" t="n"/>
      <c r="D96" s="20" t="n"/>
      <c r="E96" s="22" t="n"/>
      <c r="F96" s="22" t="n"/>
      <c r="G96" s="22" t="n"/>
      <c r="H96" s="22" t="n"/>
      <c r="I96" s="23" t="n"/>
      <c r="J96" s="23" t="n"/>
      <c r="K96" s="18">
        <f>IF(OR($I96="",$J96=""),"",$I96*$J96)</f>
        <v/>
      </c>
      <c r="L96" s="22" t="n"/>
      <c r="M96" s="20" t="n"/>
      <c r="N96" s="21" t="n"/>
      <c r="O96" s="24" t="n"/>
      <c r="P96" s="23" t="n"/>
      <c r="Q96" s="23" t="n"/>
      <c r="R96" s="18">
        <f>IF(OR($P96="",$Q96=""),"",$P96*$Q96)</f>
        <v/>
      </c>
      <c r="S96" s="25">
        <f>IF($R96="","",IF($R96&gt;='Paramètres'!$B$6,"Critique",IF($R96&gt;='Paramètres'!$B$5,"À surveiller","Faible")))</f>
        <v/>
      </c>
      <c r="T96" s="20" t="n"/>
      <c r="U96" s="25">
        <f>IF($A96="","",IF($T96="Clos","Clos",IF($N96="","À compléter",IF($N96&lt;'Paramètres'!$B$3,"En retard",IF($N96&lt;='Paramètres'!$B$3+'Paramètres'!$B$4,"Échéance proche","À jour")))))</f>
        <v/>
      </c>
      <c r="V96" s="21" t="n"/>
      <c r="W96" s="22" t="n"/>
    </row>
    <row r="97" ht="22" customHeight="1">
      <c r="A97" s="20" t="n"/>
      <c r="B97" s="21" t="n"/>
      <c r="C97" s="20" t="n"/>
      <c r="D97" s="20" t="n"/>
      <c r="E97" s="22" t="n"/>
      <c r="F97" s="22" t="n"/>
      <c r="G97" s="22" t="n"/>
      <c r="H97" s="22" t="n"/>
      <c r="I97" s="23" t="n"/>
      <c r="J97" s="23" t="n"/>
      <c r="K97" s="17">
        <f>IF(OR($I97="",$J97=""),"",$I97*$J97)</f>
        <v/>
      </c>
      <c r="L97" s="22" t="n"/>
      <c r="M97" s="20" t="n"/>
      <c r="N97" s="21" t="n"/>
      <c r="O97" s="24" t="n"/>
      <c r="P97" s="23" t="n"/>
      <c r="Q97" s="23" t="n"/>
      <c r="R97" s="17">
        <f>IF(OR($P97="",$Q97=""),"",$P97*$Q97)</f>
        <v/>
      </c>
      <c r="S97" s="26">
        <f>IF($R97="","",IF($R97&gt;='Paramètres'!$B$6,"Critique",IF($R97&gt;='Paramètres'!$B$5,"À surveiller","Faible")))</f>
        <v/>
      </c>
      <c r="T97" s="20" t="n"/>
      <c r="U97" s="26">
        <f>IF($A97="","",IF($T97="Clos","Clos",IF($N97="","À compléter",IF($N97&lt;'Paramètres'!$B$3,"En retard",IF($N97&lt;='Paramètres'!$B$3+'Paramètres'!$B$4,"Échéance proche","À jour")))))</f>
        <v/>
      </c>
      <c r="V97" s="21" t="n"/>
      <c r="W97" s="22" t="n"/>
    </row>
    <row r="98" ht="22" customHeight="1">
      <c r="A98" s="20" t="n"/>
      <c r="B98" s="21" t="n"/>
      <c r="C98" s="20" t="n"/>
      <c r="D98" s="20" t="n"/>
      <c r="E98" s="22" t="n"/>
      <c r="F98" s="22" t="n"/>
      <c r="G98" s="22" t="n"/>
      <c r="H98" s="22" t="n"/>
      <c r="I98" s="23" t="n"/>
      <c r="J98" s="23" t="n"/>
      <c r="K98" s="18">
        <f>IF(OR($I98="",$J98=""),"",$I98*$J98)</f>
        <v/>
      </c>
      <c r="L98" s="22" t="n"/>
      <c r="M98" s="20" t="n"/>
      <c r="N98" s="21" t="n"/>
      <c r="O98" s="24" t="n"/>
      <c r="P98" s="23" t="n"/>
      <c r="Q98" s="23" t="n"/>
      <c r="R98" s="18">
        <f>IF(OR($P98="",$Q98=""),"",$P98*$Q98)</f>
        <v/>
      </c>
      <c r="S98" s="25">
        <f>IF($R98="","",IF($R98&gt;='Paramètres'!$B$6,"Critique",IF($R98&gt;='Paramètres'!$B$5,"À surveiller","Faible")))</f>
        <v/>
      </c>
      <c r="T98" s="20" t="n"/>
      <c r="U98" s="25">
        <f>IF($A98="","",IF($T98="Clos","Clos",IF($N98="","À compléter",IF($N98&lt;'Paramètres'!$B$3,"En retard",IF($N98&lt;='Paramètres'!$B$3+'Paramètres'!$B$4,"Échéance proche","À jour")))))</f>
        <v/>
      </c>
      <c r="V98" s="21" t="n"/>
      <c r="W98" s="22" t="n"/>
    </row>
    <row r="99" ht="22" customHeight="1">
      <c r="A99" s="20" t="n"/>
      <c r="B99" s="21" t="n"/>
      <c r="C99" s="20" t="n"/>
      <c r="D99" s="20" t="n"/>
      <c r="E99" s="22" t="n"/>
      <c r="F99" s="22" t="n"/>
      <c r="G99" s="22" t="n"/>
      <c r="H99" s="22" t="n"/>
      <c r="I99" s="23" t="n"/>
      <c r="J99" s="23" t="n"/>
      <c r="K99" s="17">
        <f>IF(OR($I99="",$J99=""),"",$I99*$J99)</f>
        <v/>
      </c>
      <c r="L99" s="22" t="n"/>
      <c r="M99" s="20" t="n"/>
      <c r="N99" s="21" t="n"/>
      <c r="O99" s="24" t="n"/>
      <c r="P99" s="23" t="n"/>
      <c r="Q99" s="23" t="n"/>
      <c r="R99" s="17">
        <f>IF(OR($P99="",$Q99=""),"",$P99*$Q99)</f>
        <v/>
      </c>
      <c r="S99" s="26">
        <f>IF($R99="","",IF($R99&gt;='Paramètres'!$B$6,"Critique",IF($R99&gt;='Paramètres'!$B$5,"À surveiller","Faible")))</f>
        <v/>
      </c>
      <c r="T99" s="20" t="n"/>
      <c r="U99" s="26">
        <f>IF($A99="","",IF($T99="Clos","Clos",IF($N99="","À compléter",IF($N99&lt;'Paramètres'!$B$3,"En retard",IF($N99&lt;='Paramètres'!$B$3+'Paramètres'!$B$4,"Échéance proche","À jour")))))</f>
        <v/>
      </c>
      <c r="V99" s="21" t="n"/>
      <c r="W99" s="22" t="n"/>
    </row>
    <row r="100" ht="22" customHeight="1">
      <c r="A100" s="20" t="n"/>
      <c r="B100" s="21" t="n"/>
      <c r="C100" s="20" t="n"/>
      <c r="D100" s="20" t="n"/>
      <c r="E100" s="22" t="n"/>
      <c r="F100" s="22" t="n"/>
      <c r="G100" s="22" t="n"/>
      <c r="H100" s="22" t="n"/>
      <c r="I100" s="23" t="n"/>
      <c r="J100" s="23" t="n"/>
      <c r="K100" s="18">
        <f>IF(OR($I100="",$J100=""),"",$I100*$J100)</f>
        <v/>
      </c>
      <c r="L100" s="22" t="n"/>
      <c r="M100" s="20" t="n"/>
      <c r="N100" s="21" t="n"/>
      <c r="O100" s="24" t="n"/>
      <c r="P100" s="23" t="n"/>
      <c r="Q100" s="23" t="n"/>
      <c r="R100" s="18">
        <f>IF(OR($P100="",$Q100=""),"",$P100*$Q100)</f>
        <v/>
      </c>
      <c r="S100" s="25">
        <f>IF($R100="","",IF($R100&gt;='Paramètres'!$B$6,"Critique",IF($R100&gt;='Paramètres'!$B$5,"À surveiller","Faible")))</f>
        <v/>
      </c>
      <c r="T100" s="20" t="n"/>
      <c r="U100" s="25">
        <f>IF($A100="","",IF($T100="Clos","Clos",IF($N100="","À compléter",IF($N100&lt;'Paramètres'!$B$3,"En retard",IF($N100&lt;='Paramètres'!$B$3+'Paramètres'!$B$4,"Échéance proche","À jour")))))</f>
        <v/>
      </c>
      <c r="V100" s="21" t="n"/>
      <c r="W100" s="22" t="n"/>
    </row>
    <row r="101" ht="22" customHeight="1">
      <c r="A101" s="20" t="n"/>
      <c r="B101" s="21" t="n"/>
      <c r="C101" s="20" t="n"/>
      <c r="D101" s="20" t="n"/>
      <c r="E101" s="22" t="n"/>
      <c r="F101" s="22" t="n"/>
      <c r="G101" s="22" t="n"/>
      <c r="H101" s="22" t="n"/>
      <c r="I101" s="23" t="n"/>
      <c r="J101" s="23" t="n"/>
      <c r="K101" s="17">
        <f>IF(OR($I101="",$J101=""),"",$I101*$J101)</f>
        <v/>
      </c>
      <c r="L101" s="22" t="n"/>
      <c r="M101" s="20" t="n"/>
      <c r="N101" s="21" t="n"/>
      <c r="O101" s="24" t="n"/>
      <c r="P101" s="23" t="n"/>
      <c r="Q101" s="23" t="n"/>
      <c r="R101" s="17">
        <f>IF(OR($P101="",$Q101=""),"",$P101*$Q101)</f>
        <v/>
      </c>
      <c r="S101" s="26">
        <f>IF($R101="","",IF($R101&gt;='Paramètres'!$B$6,"Critique",IF($R101&gt;='Paramètres'!$B$5,"À surveiller","Faible")))</f>
        <v/>
      </c>
      <c r="T101" s="20" t="n"/>
      <c r="U101" s="26">
        <f>IF($A101="","",IF($T101="Clos","Clos",IF($N101="","À compléter",IF($N101&lt;'Paramètres'!$B$3,"En retard",IF($N101&lt;='Paramètres'!$B$3+'Paramètres'!$B$4,"Échéance proche","À jour")))))</f>
        <v/>
      </c>
      <c r="V101" s="21" t="n"/>
      <c r="W101" s="22" t="n"/>
    </row>
    <row r="102" ht="22" customHeight="1">
      <c r="A102" s="20" t="n"/>
      <c r="B102" s="21" t="n"/>
      <c r="C102" s="20" t="n"/>
      <c r="D102" s="20" t="n"/>
      <c r="E102" s="22" t="n"/>
      <c r="F102" s="22" t="n"/>
      <c r="G102" s="22" t="n"/>
      <c r="H102" s="22" t="n"/>
      <c r="I102" s="23" t="n"/>
      <c r="J102" s="23" t="n"/>
      <c r="K102" s="18">
        <f>IF(OR($I102="",$J102=""),"",$I102*$J102)</f>
        <v/>
      </c>
      <c r="L102" s="22" t="n"/>
      <c r="M102" s="20" t="n"/>
      <c r="N102" s="21" t="n"/>
      <c r="O102" s="24" t="n"/>
      <c r="P102" s="23" t="n"/>
      <c r="Q102" s="23" t="n"/>
      <c r="R102" s="18">
        <f>IF(OR($P102="",$Q102=""),"",$P102*$Q102)</f>
        <v/>
      </c>
      <c r="S102" s="25">
        <f>IF($R102="","",IF($R102&gt;='Paramètres'!$B$6,"Critique",IF($R102&gt;='Paramètres'!$B$5,"À surveiller","Faible")))</f>
        <v/>
      </c>
      <c r="T102" s="20" t="n"/>
      <c r="U102" s="25">
        <f>IF($A102="","",IF($T102="Clos","Clos",IF($N102="","À compléter",IF($N102&lt;'Paramètres'!$B$3,"En retard",IF($N102&lt;='Paramètres'!$B$3+'Paramètres'!$B$4,"Échéance proche","À jour")))))</f>
        <v/>
      </c>
      <c r="V102" s="21" t="n"/>
      <c r="W102" s="22" t="n"/>
    </row>
    <row r="103" ht="22" customHeight="1">
      <c r="A103" s="20" t="n"/>
      <c r="B103" s="21" t="n"/>
      <c r="C103" s="20" t="n"/>
      <c r="D103" s="20" t="n"/>
      <c r="E103" s="22" t="n"/>
      <c r="F103" s="22" t="n"/>
      <c r="G103" s="22" t="n"/>
      <c r="H103" s="22" t="n"/>
      <c r="I103" s="23" t="n"/>
      <c r="J103" s="23" t="n"/>
      <c r="K103" s="17">
        <f>IF(OR($I103="",$J103=""),"",$I103*$J103)</f>
        <v/>
      </c>
      <c r="L103" s="22" t="n"/>
      <c r="M103" s="20" t="n"/>
      <c r="N103" s="21" t="n"/>
      <c r="O103" s="24" t="n"/>
      <c r="P103" s="23" t="n"/>
      <c r="Q103" s="23" t="n"/>
      <c r="R103" s="17">
        <f>IF(OR($P103="",$Q103=""),"",$P103*$Q103)</f>
        <v/>
      </c>
      <c r="S103" s="26">
        <f>IF($R103="","",IF($R103&gt;='Paramètres'!$B$6,"Critique",IF($R103&gt;='Paramètres'!$B$5,"À surveiller","Faible")))</f>
        <v/>
      </c>
      <c r="T103" s="20" t="n"/>
      <c r="U103" s="26">
        <f>IF($A103="","",IF($T103="Clos","Clos",IF($N103="","À compléter",IF($N103&lt;'Paramètres'!$B$3,"En retard",IF($N103&lt;='Paramètres'!$B$3+'Paramètres'!$B$4,"Échéance proche","À jour")))))</f>
        <v/>
      </c>
      <c r="V103" s="21" t="n"/>
      <c r="W103" s="22" t="n"/>
    </row>
    <row r="104" ht="22" customHeight="1">
      <c r="A104" s="20" t="n"/>
      <c r="B104" s="21" t="n"/>
      <c r="C104" s="20" t="n"/>
      <c r="D104" s="20" t="n"/>
      <c r="E104" s="22" t="n"/>
      <c r="F104" s="22" t="n"/>
      <c r="G104" s="22" t="n"/>
      <c r="H104" s="22" t="n"/>
      <c r="I104" s="23" t="n"/>
      <c r="J104" s="23" t="n"/>
      <c r="K104" s="18">
        <f>IF(OR($I104="",$J104=""),"",$I104*$J104)</f>
        <v/>
      </c>
      <c r="L104" s="22" t="n"/>
      <c r="M104" s="20" t="n"/>
      <c r="N104" s="21" t="n"/>
      <c r="O104" s="24" t="n"/>
      <c r="P104" s="23" t="n"/>
      <c r="Q104" s="23" t="n"/>
      <c r="R104" s="18">
        <f>IF(OR($P104="",$Q104=""),"",$P104*$Q104)</f>
        <v/>
      </c>
      <c r="S104" s="25">
        <f>IF($R104="","",IF($R104&gt;='Paramètres'!$B$6,"Critique",IF($R104&gt;='Paramètres'!$B$5,"À surveiller","Faible")))</f>
        <v/>
      </c>
      <c r="T104" s="20" t="n"/>
      <c r="U104" s="25">
        <f>IF($A104="","",IF($T104="Clos","Clos",IF($N104="","À compléter",IF($N104&lt;'Paramètres'!$B$3,"En retard",IF($N104&lt;='Paramètres'!$B$3+'Paramètres'!$B$4,"Échéance proche","À jour")))))</f>
        <v/>
      </c>
      <c r="V104" s="21" t="n"/>
      <c r="W104" s="22" t="n"/>
    </row>
    <row r="105" ht="22" customHeight="1">
      <c r="A105" s="20" t="n"/>
      <c r="B105" s="21" t="n"/>
      <c r="C105" s="20" t="n"/>
      <c r="D105" s="20" t="n"/>
      <c r="E105" s="22" t="n"/>
      <c r="F105" s="22" t="n"/>
      <c r="G105" s="22" t="n"/>
      <c r="H105" s="22" t="n"/>
      <c r="I105" s="23" t="n"/>
      <c r="J105" s="23" t="n"/>
      <c r="K105" s="17">
        <f>IF(OR($I105="",$J105=""),"",$I105*$J105)</f>
        <v/>
      </c>
      <c r="L105" s="22" t="n"/>
      <c r="M105" s="20" t="n"/>
      <c r="N105" s="21" t="n"/>
      <c r="O105" s="24" t="n"/>
      <c r="P105" s="23" t="n"/>
      <c r="Q105" s="23" t="n"/>
      <c r="R105" s="17">
        <f>IF(OR($P105="",$Q105=""),"",$P105*$Q105)</f>
        <v/>
      </c>
      <c r="S105" s="26">
        <f>IF($R105="","",IF($R105&gt;='Paramètres'!$B$6,"Critique",IF($R105&gt;='Paramètres'!$B$5,"À surveiller","Faible")))</f>
        <v/>
      </c>
      <c r="T105" s="20" t="n"/>
      <c r="U105" s="26">
        <f>IF($A105="","",IF($T105="Clos","Clos",IF($N105="","À compléter",IF($N105&lt;'Paramètres'!$B$3,"En retard",IF($N105&lt;='Paramètres'!$B$3+'Paramètres'!$B$4,"Échéance proche","À jour")))))</f>
        <v/>
      </c>
      <c r="V105" s="21" t="n"/>
      <c r="W105" s="22" t="n"/>
    </row>
    <row r="106" ht="22" customHeight="1">
      <c r="A106" s="20" t="n"/>
      <c r="B106" s="21" t="n"/>
      <c r="C106" s="20" t="n"/>
      <c r="D106" s="20" t="n"/>
      <c r="E106" s="22" t="n"/>
      <c r="F106" s="22" t="n"/>
      <c r="G106" s="22" t="n"/>
      <c r="H106" s="22" t="n"/>
      <c r="I106" s="23" t="n"/>
      <c r="J106" s="23" t="n"/>
      <c r="K106" s="18">
        <f>IF(OR($I106="",$J106=""),"",$I106*$J106)</f>
        <v/>
      </c>
      <c r="L106" s="22" t="n"/>
      <c r="M106" s="20" t="n"/>
      <c r="N106" s="21" t="n"/>
      <c r="O106" s="24" t="n"/>
      <c r="P106" s="23" t="n"/>
      <c r="Q106" s="23" t="n"/>
      <c r="R106" s="18">
        <f>IF(OR($P106="",$Q106=""),"",$P106*$Q106)</f>
        <v/>
      </c>
      <c r="S106" s="25">
        <f>IF($R106="","",IF($R106&gt;='Paramètres'!$B$6,"Critique",IF($R106&gt;='Paramètres'!$B$5,"À surveiller","Faible")))</f>
        <v/>
      </c>
      <c r="T106" s="20" t="n"/>
      <c r="U106" s="25">
        <f>IF($A106="","",IF($T106="Clos","Clos",IF($N106="","À compléter",IF($N106&lt;'Paramètres'!$B$3,"En retard",IF($N106&lt;='Paramètres'!$B$3+'Paramètres'!$B$4,"Échéance proche","À jour")))))</f>
        <v/>
      </c>
      <c r="V106" s="21" t="n"/>
      <c r="W106" s="22" t="n"/>
    </row>
    <row r="107" ht="22" customHeight="1">
      <c r="A107" s="20" t="n"/>
      <c r="B107" s="21" t="n"/>
      <c r="C107" s="20" t="n"/>
      <c r="D107" s="20" t="n"/>
      <c r="E107" s="22" t="n"/>
      <c r="F107" s="22" t="n"/>
      <c r="G107" s="22" t="n"/>
      <c r="H107" s="22" t="n"/>
      <c r="I107" s="23" t="n"/>
      <c r="J107" s="23" t="n"/>
      <c r="K107" s="17">
        <f>IF(OR($I107="",$J107=""),"",$I107*$J107)</f>
        <v/>
      </c>
      <c r="L107" s="22" t="n"/>
      <c r="M107" s="20" t="n"/>
      <c r="N107" s="21" t="n"/>
      <c r="O107" s="24" t="n"/>
      <c r="P107" s="23" t="n"/>
      <c r="Q107" s="23" t="n"/>
      <c r="R107" s="17">
        <f>IF(OR($P107="",$Q107=""),"",$P107*$Q107)</f>
        <v/>
      </c>
      <c r="S107" s="26">
        <f>IF($R107="","",IF($R107&gt;='Paramètres'!$B$6,"Critique",IF($R107&gt;='Paramètres'!$B$5,"À surveiller","Faible")))</f>
        <v/>
      </c>
      <c r="T107" s="20" t="n"/>
      <c r="U107" s="26">
        <f>IF($A107="","",IF($T107="Clos","Clos",IF($N107="","À compléter",IF($N107&lt;'Paramètres'!$B$3,"En retard",IF($N107&lt;='Paramètres'!$B$3+'Paramètres'!$B$4,"Échéance proche","À jour")))))</f>
        <v/>
      </c>
      <c r="V107" s="21" t="n"/>
      <c r="W107" s="22" t="n"/>
    </row>
    <row r="108" ht="22" customHeight="1">
      <c r="A108" s="20" t="n"/>
      <c r="B108" s="21" t="n"/>
      <c r="C108" s="20" t="n"/>
      <c r="D108" s="20" t="n"/>
      <c r="E108" s="22" t="n"/>
      <c r="F108" s="22" t="n"/>
      <c r="G108" s="22" t="n"/>
      <c r="H108" s="22" t="n"/>
      <c r="I108" s="23" t="n"/>
      <c r="J108" s="23" t="n"/>
      <c r="K108" s="18">
        <f>IF(OR($I108="",$J108=""),"",$I108*$J108)</f>
        <v/>
      </c>
      <c r="L108" s="22" t="n"/>
      <c r="M108" s="20" t="n"/>
      <c r="N108" s="21" t="n"/>
      <c r="O108" s="24" t="n"/>
      <c r="P108" s="23" t="n"/>
      <c r="Q108" s="23" t="n"/>
      <c r="R108" s="18">
        <f>IF(OR($P108="",$Q108=""),"",$P108*$Q108)</f>
        <v/>
      </c>
      <c r="S108" s="25">
        <f>IF($R108="","",IF($R108&gt;='Paramètres'!$B$6,"Critique",IF($R108&gt;='Paramètres'!$B$5,"À surveiller","Faible")))</f>
        <v/>
      </c>
      <c r="T108" s="20" t="n"/>
      <c r="U108" s="25">
        <f>IF($A108="","",IF($T108="Clos","Clos",IF($N108="","À compléter",IF($N108&lt;'Paramètres'!$B$3,"En retard",IF($N108&lt;='Paramètres'!$B$3+'Paramètres'!$B$4,"Échéance proche","À jour")))))</f>
        <v/>
      </c>
      <c r="V108" s="21" t="n"/>
      <c r="W108" s="22" t="n"/>
    </row>
    <row r="109" ht="22" customHeight="1">
      <c r="A109" s="20" t="n"/>
      <c r="B109" s="21" t="n"/>
      <c r="C109" s="20" t="n"/>
      <c r="D109" s="20" t="n"/>
      <c r="E109" s="22" t="n"/>
      <c r="F109" s="22" t="n"/>
      <c r="G109" s="22" t="n"/>
      <c r="H109" s="22" t="n"/>
      <c r="I109" s="23" t="n"/>
      <c r="J109" s="23" t="n"/>
      <c r="K109" s="17">
        <f>IF(OR($I109="",$J109=""),"",$I109*$J109)</f>
        <v/>
      </c>
      <c r="L109" s="22" t="n"/>
      <c r="M109" s="20" t="n"/>
      <c r="N109" s="21" t="n"/>
      <c r="O109" s="24" t="n"/>
      <c r="P109" s="23" t="n"/>
      <c r="Q109" s="23" t="n"/>
      <c r="R109" s="17">
        <f>IF(OR($P109="",$Q109=""),"",$P109*$Q109)</f>
        <v/>
      </c>
      <c r="S109" s="26">
        <f>IF($R109="","",IF($R109&gt;='Paramètres'!$B$6,"Critique",IF($R109&gt;='Paramètres'!$B$5,"À surveiller","Faible")))</f>
        <v/>
      </c>
      <c r="T109" s="20" t="n"/>
      <c r="U109" s="26">
        <f>IF($A109="","",IF($T109="Clos","Clos",IF($N109="","À compléter",IF($N109&lt;'Paramètres'!$B$3,"En retard",IF($N109&lt;='Paramètres'!$B$3+'Paramètres'!$B$4,"Échéance proche","À jour")))))</f>
        <v/>
      </c>
      <c r="V109" s="21" t="n"/>
      <c r="W109" s="22" t="n"/>
    </row>
    <row r="110" ht="22" customHeight="1">
      <c r="A110" s="20" t="n"/>
      <c r="B110" s="21" t="n"/>
      <c r="C110" s="20" t="n"/>
      <c r="D110" s="20" t="n"/>
      <c r="E110" s="22" t="n"/>
      <c r="F110" s="22" t="n"/>
      <c r="G110" s="22" t="n"/>
      <c r="H110" s="22" t="n"/>
      <c r="I110" s="23" t="n"/>
      <c r="J110" s="23" t="n"/>
      <c r="K110" s="18">
        <f>IF(OR($I110="",$J110=""),"",$I110*$J110)</f>
        <v/>
      </c>
      <c r="L110" s="22" t="n"/>
      <c r="M110" s="20" t="n"/>
      <c r="N110" s="21" t="n"/>
      <c r="O110" s="24" t="n"/>
      <c r="P110" s="23" t="n"/>
      <c r="Q110" s="23" t="n"/>
      <c r="R110" s="18">
        <f>IF(OR($P110="",$Q110=""),"",$P110*$Q110)</f>
        <v/>
      </c>
      <c r="S110" s="25">
        <f>IF($R110="","",IF($R110&gt;='Paramètres'!$B$6,"Critique",IF($R110&gt;='Paramètres'!$B$5,"À surveiller","Faible")))</f>
        <v/>
      </c>
      <c r="T110" s="20" t="n"/>
      <c r="U110" s="25">
        <f>IF($A110="","",IF($T110="Clos","Clos",IF($N110="","À compléter",IF($N110&lt;'Paramètres'!$B$3,"En retard",IF($N110&lt;='Paramètres'!$B$3+'Paramètres'!$B$4,"Échéance proche","À jour")))))</f>
        <v/>
      </c>
      <c r="V110" s="21" t="n"/>
      <c r="W110" s="22" t="n"/>
    </row>
    <row r="111" ht="22" customHeight="1">
      <c r="A111" s="20" t="n"/>
      <c r="B111" s="21" t="n"/>
      <c r="C111" s="20" t="n"/>
      <c r="D111" s="20" t="n"/>
      <c r="E111" s="22" t="n"/>
      <c r="F111" s="22" t="n"/>
      <c r="G111" s="22" t="n"/>
      <c r="H111" s="22" t="n"/>
      <c r="I111" s="23" t="n"/>
      <c r="J111" s="23" t="n"/>
      <c r="K111" s="17">
        <f>IF(OR($I111="",$J111=""),"",$I111*$J111)</f>
        <v/>
      </c>
      <c r="L111" s="22" t="n"/>
      <c r="M111" s="20" t="n"/>
      <c r="N111" s="21" t="n"/>
      <c r="O111" s="24" t="n"/>
      <c r="P111" s="23" t="n"/>
      <c r="Q111" s="23" t="n"/>
      <c r="R111" s="17">
        <f>IF(OR($P111="",$Q111=""),"",$P111*$Q111)</f>
        <v/>
      </c>
      <c r="S111" s="26">
        <f>IF($R111="","",IF($R111&gt;='Paramètres'!$B$6,"Critique",IF($R111&gt;='Paramètres'!$B$5,"À surveiller","Faible")))</f>
        <v/>
      </c>
      <c r="T111" s="20" t="n"/>
      <c r="U111" s="26">
        <f>IF($A111="","",IF($T111="Clos","Clos",IF($N111="","À compléter",IF($N111&lt;'Paramètres'!$B$3,"En retard",IF($N111&lt;='Paramètres'!$B$3+'Paramètres'!$B$4,"Échéance proche","À jour")))))</f>
        <v/>
      </c>
      <c r="V111" s="21" t="n"/>
      <c r="W111" s="22" t="n"/>
    </row>
  </sheetData>
  <conditionalFormatting sqref="S2:S111">
    <cfRule type="expression" priority="1" dxfId="0" stopIfTrue="1">
      <formula>AND($A2&lt;&gt;"",$S2="Critique")</formula>
    </cfRule>
    <cfRule type="expression" priority="2" dxfId="1" stopIfTrue="1">
      <formula>AND($A2&lt;&gt;"",$S2="À surveiller")</formula>
    </cfRule>
    <cfRule type="expression" priority="3" dxfId="2" stopIfTrue="1">
      <formula>AND($A2&lt;&gt;"",$S2="Faible")</formula>
    </cfRule>
  </conditionalFormatting>
  <conditionalFormatting sqref="U2:U111">
    <cfRule type="expression" priority="4" dxfId="0" stopIfTrue="1">
      <formula>AND($A2&lt;&gt;"",$U2="En retard")</formula>
    </cfRule>
    <cfRule type="expression" priority="5" dxfId="3" stopIfTrue="1">
      <formula>AND($A2&lt;&gt;"",$U2="Échéance proche")</formula>
    </cfRule>
  </conditionalFormatting>
  <conditionalFormatting sqref="O2:O111">
    <cfRule type="expression" priority="6" dxfId="1" stopIfTrue="1">
      <formula>AND($A2&lt;&gt;"",$T2="Clos",$O2&lt;&gt;"",$O2&lt;1)</formula>
    </cfRule>
  </conditionalFormatting>
  <conditionalFormatting sqref="A2:A111">
    <cfRule type="expression" priority="7" dxfId="0" stopIfTrue="1">
      <formula>AND($A2&lt;&gt;"",COUNTIF($A$2:$A$111,$A2)&gt;1)</formula>
    </cfRule>
  </conditionalFormatting>
  <dataValidations count="7">
    <dataValidation sqref="A2:A111" showDropDown="0" showInputMessage="1" showErrorMessage="1" allowBlank="0" errorTitle="Identifiant en double" error="Saisissez un identifiant unique ou laissez la cellule vide." promptTitle="Identifiant du risque" prompt="Utilisez un identifiant interne unique." type="custom">
      <formula1>OR(A2="",COUNTIF($A$2:$A$111,A2)=1)</formula1>
    </dataValidation>
    <dataValidation sqref="C2:C111" showDropDown="0" showInputMessage="0" showErrorMessage="1" allowBlank="0" errorTitle="Phase non reconnue" error="Choisissez une phase proposée dans la liste." type="list">
      <formula1>INDIRECT("'Paramètres'!$D$3:$D$6")</formula1>
    </dataValidation>
    <dataValidation sqref="D2:D111" showDropDown="0" showInputMessage="0" showErrorMessage="1" allowBlank="0" errorTitle="Catégorie non reconnue" error="Choisissez une catégorie proposée dans la liste." type="list">
      <formula1>INDIRECT("'Paramètres'!$E$3:$E$10")</formula1>
    </dataValidation>
    <dataValidation sqref="T2:T111" showDropDown="0" showInputMessage="0" showErrorMessage="1" allowBlank="0" errorTitle="Statut non reconnu" error="Choisissez un statut proposé dans la liste." type="list">
      <formula1>INDIRECT("'Paramètres'!$F$3:$F$7")</formula1>
    </dataValidation>
    <dataValidation sqref="I2:J111 P2:Q111" showDropDown="0" showInputMessage="1" showErrorMessage="1" allowBlank="0" errorTitle="Valeur hors échelle" error="Saisissez un nombre entier compris entre 1 et 5." promptTitle="Échelle de cotation" prompt="Valeur entière de 1 à 5." type="whole" operator="between">
      <formula1>1</formula1>
      <formula2>5</formula2>
    </dataValidation>
    <dataValidation sqref="O2:O111" showDropDown="0" showInputMessage="1" showErrorMessage="1" allowBlank="0" errorTitle="Avancement incorrect" error="Saisissez une valeur comprise entre 0 % et 100 %." promptTitle="Avancement de l’action" prompt="Saisissez un pourcentage compris entre 0 % et 100 %." type="decimal" operator="between">
      <formula1>0</formula1>
      <formula2>1</formula2>
    </dataValidation>
    <dataValidation sqref="B2:B111 N2:N111 V2:V111" showDropDown="0" showInputMessage="0" showErrorMessage="1" allowBlank="0" errorTitle="Date incorrecte" error="Saisissez une date valide au format jj/mm/aaaa." type="date" operator="between">
      <formula1>DATE(2020,1,1)</formula1>
      <formula2>DATE(2100,12,31)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397A62"/>
    <outlinePr summaryBelow="1" summaryRight="1"/>
    <pageSetUpPr/>
  </sheetPr>
  <dimension ref="A1:L13"/>
  <sheetViews>
    <sheetView showGridLines="0"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48" customWidth="1" min="2" max="2"/>
    <col width="3" customWidth="1" min="3" max="3"/>
    <col width="19" customWidth="1" min="4" max="4"/>
    <col width="19" customWidth="1" min="5" max="5"/>
    <col width="21" customWidth="1" min="6" max="6"/>
    <col width="3" customWidth="1" min="7" max="7"/>
    <col width="13" customWidth="1" min="8" max="8"/>
    <col width="42" customWidth="1" min="9" max="9"/>
    <col width="3" customWidth="1" min="10" max="10"/>
    <col width="11" customWidth="1" min="11" max="11"/>
    <col width="42" customWidth="1" min="12" max="12"/>
  </cols>
  <sheetData>
    <row r="1" ht="28" customHeight="1">
      <c r="A1" s="1" t="inlineStr">
        <is>
          <t>Paramètres et échelles de cotation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n"/>
    </row>
    <row r="2">
      <c r="A2" s="5" t="inlineStr">
        <is>
          <t>Hypothèse</t>
        </is>
      </c>
      <c r="B2" s="5" t="inlineStr">
        <is>
          <t>Valeur</t>
        </is>
      </c>
      <c r="D2" s="5" t="inlineStr">
        <is>
          <t>Phases</t>
        </is>
      </c>
      <c r="E2" s="5" t="inlineStr">
        <is>
          <t>Catégories</t>
        </is>
      </c>
      <c r="F2" s="5" t="inlineStr">
        <is>
          <t>Statuts</t>
        </is>
      </c>
      <c r="H2" s="5" t="inlineStr">
        <is>
          <t>Probabilité</t>
        </is>
      </c>
      <c r="I2" s="5" t="inlineStr">
        <is>
          <t>Description interne</t>
        </is>
      </c>
      <c r="K2" s="5" t="inlineStr">
        <is>
          <t>Impact</t>
        </is>
      </c>
      <c r="L2" s="5" t="inlineStr">
        <is>
          <t>Description interne</t>
        </is>
      </c>
    </row>
    <row r="3">
      <c r="A3" s="6" t="inlineStr">
        <is>
          <t>Date de référence</t>
        </is>
      </c>
      <c r="B3" s="21" t="n">
        <v>46272</v>
      </c>
      <c r="D3" s="27" t="inlineStr">
        <is>
          <t>Préparation</t>
        </is>
      </c>
      <c r="E3" s="27" t="inlineStr">
        <is>
          <t>Accès</t>
        </is>
      </c>
      <c r="F3" s="27" t="inlineStr">
        <is>
          <t>À analyser</t>
        </is>
      </c>
      <c r="H3" s="25" t="n">
        <v>1</v>
      </c>
      <c r="I3" s="28" t="inlineStr">
        <is>
          <t>Très improbable dans le scénario interne</t>
        </is>
      </c>
      <c r="K3" s="25" t="n">
        <v>1</v>
      </c>
      <c r="L3" s="28" t="inlineStr">
        <is>
          <t>Mineur, effet limité</t>
        </is>
      </c>
    </row>
    <row r="4">
      <c r="A4" s="9" t="inlineStr">
        <is>
          <t>Délai d’alerte en jours</t>
        </is>
      </c>
      <c r="B4" s="23" t="n">
        <v>7</v>
      </c>
      <c r="D4" s="27" t="inlineStr">
        <is>
          <t>Montage</t>
        </is>
      </c>
      <c r="E4" s="27" t="inlineStr">
        <is>
          <t>Technique</t>
        </is>
      </c>
      <c r="F4" s="27" t="inlineStr">
        <is>
          <t>Action planifiée</t>
        </is>
      </c>
      <c r="H4" s="26" t="n">
        <v>2</v>
      </c>
      <c r="I4" s="29" t="inlineStr">
        <is>
          <t>Peu probable</t>
        </is>
      </c>
      <c r="K4" s="26" t="n">
        <v>2</v>
      </c>
      <c r="L4" s="29" t="inlineStr">
        <is>
          <t>Faible, ajustement local</t>
        </is>
      </c>
    </row>
    <row r="5">
      <c r="A5" s="6" t="inlineStr">
        <is>
          <t>Seuil « À surveiller »</t>
        </is>
      </c>
      <c r="B5" s="23" t="n">
        <v>6</v>
      </c>
      <c r="D5" s="27" t="inlineStr">
        <is>
          <t>Exploitation</t>
        </is>
      </c>
      <c r="E5" s="27" t="inlineStr">
        <is>
          <t>Logistique</t>
        </is>
      </c>
      <c r="F5" s="27" t="inlineStr">
        <is>
          <t>En cours</t>
        </is>
      </c>
      <c r="H5" s="25" t="n">
        <v>3</v>
      </c>
      <c r="I5" s="28" t="inlineStr">
        <is>
          <t>Possible</t>
        </is>
      </c>
      <c r="K5" s="25" t="n">
        <v>3</v>
      </c>
      <c r="L5" s="28" t="inlineStr">
        <is>
          <t>Significatif, adaptation nécessaire</t>
        </is>
      </c>
    </row>
    <row r="6">
      <c r="A6" s="9" t="inlineStr">
        <is>
          <t>Seuil « Critique »</t>
        </is>
      </c>
      <c r="B6" s="23" t="n">
        <v>12</v>
      </c>
      <c r="D6" s="27" t="inlineStr">
        <is>
          <t>Démontage</t>
        </is>
      </c>
      <c r="E6" s="27" t="inlineStr">
        <is>
          <t>Programme</t>
        </is>
      </c>
      <c r="F6" s="27" t="inlineStr">
        <is>
          <t>Sous surveillance</t>
        </is>
      </c>
      <c r="H6" s="26" t="n">
        <v>4</v>
      </c>
      <c r="I6" s="29" t="inlineStr">
        <is>
          <t>Probable</t>
        </is>
      </c>
      <c r="K6" s="26" t="n">
        <v>4</v>
      </c>
      <c r="L6" s="29" t="inlineStr">
        <is>
          <t>Majeur, forte perturbation</t>
        </is>
      </c>
    </row>
    <row r="7">
      <c r="E7" s="27" t="inlineStr">
        <is>
          <t>Restauration</t>
        </is>
      </c>
      <c r="F7" s="27" t="inlineStr">
        <is>
          <t>Clos</t>
        </is>
      </c>
      <c r="H7" s="25" t="n">
        <v>5</v>
      </c>
      <c r="I7" s="28" t="inlineStr">
        <is>
          <t>Très probable</t>
        </is>
      </c>
      <c r="K7" s="25" t="n">
        <v>5</v>
      </c>
      <c r="L7" s="28" t="inlineStr">
        <is>
          <t>Très majeur, interruption possible</t>
        </is>
      </c>
    </row>
    <row r="8">
      <c r="E8" s="27" t="inlineStr">
        <is>
          <t>Ressources</t>
        </is>
      </c>
    </row>
    <row r="9">
      <c r="E9" s="27" t="inlineStr">
        <is>
          <t>Sécurité</t>
        </is>
      </c>
    </row>
    <row r="10">
      <c r="E10" s="27" t="inlineStr">
        <is>
          <t>Météo</t>
        </is>
      </c>
    </row>
    <row r="11"/>
    <row r="12">
      <c r="A12" s="5" t="inlineStr">
        <is>
          <t>Repère visuel</t>
        </is>
      </c>
      <c r="B12" s="28" t="inlineStr">
        <is>
          <t>Les cellules jaunes sont modifiables.</t>
        </is>
      </c>
    </row>
    <row r="13" ht="50" customHeight="1">
      <c r="A13" s="5" t="inlineStr">
        <is>
          <t>Principe d’utilisation</t>
        </is>
      </c>
      <c r="B13" s="28" t="inlineStr">
        <is>
          <t>Les seuils et descriptions sont des hypothèses internes à adapter au contexte. Ils ne garantissent aucune conformité juridique ou réglementaire.</t>
        </is>
      </c>
    </row>
  </sheetData>
  <mergeCells count="1">
    <mergeCell ref="A1:L1"/>
  </mergeCells>
  <dataValidations count="3">
    <dataValidation sqref="B3" showDropDown="0" showInputMessage="0" showErrorMessage="1" allowBlank="0" errorTitle="Date incorrecte" error="Saisissez une date de référence valide." type="date" operator="between">
      <formula1>DATE(2020,1,1)</formula1>
      <formula2>DATE(2100,12,31)</formula2>
    </dataValidation>
    <dataValidation sqref="B4" showDropDown="0" showInputMessage="0" showErrorMessage="1" allowBlank="0" errorTitle="Délai incorrect" error="Saisissez un nombre entier compris entre 0 et 365." type="whole" operator="between">
      <formula1>0</formula1>
      <formula2>365</formula2>
    </dataValidation>
    <dataValidation sqref="B5:B6" showDropDown="0" showInputMessage="0" showErrorMessage="1" allowBlank="0" errorTitle="Seuil incorrect" error="Saisissez un nombre entier compris entre 1 et 25." type="whole" operator="between">
      <formula1>1</formula1>
      <formula2>25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2026-09-07T23:16:49Z</dcterms:created>
  <dcterms:modified xmlns:dcterms="http://purl.org/dc/terms/" xmlns:xsi="http://www.w3.org/2001/XMLSchema-instance" xsi:type="dcterms:W3CDTF">2026-09-07T23:16:51+00:00Z</dcterms:modified>
</cp:coreProperties>
</file>