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Registre" sheetId="2" state="visible" r:id="rId2"/>
    <sheet xmlns:r="http://schemas.openxmlformats.org/officeDocument/2006/relationships" name="Paramètres" sheetId="3" state="visible" r:id="rId3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 ##0,00 €"/>
    <numFmt numFmtId="166" formatCode="dd/mm/yyyy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352646"/>
      <sz val="9"/>
    </font>
    <font>
      <name val="Aptos"/>
      <b val="1"/>
      <color rgb="00FFFFFF"/>
      <sz val="10"/>
    </font>
    <font>
      <name val="Aptos"/>
      <b val="1"/>
      <color rgb="00352646"/>
      <sz val="10"/>
    </font>
    <font>
      <name val="Aptos"/>
      <color rgb="00352646"/>
      <sz val="10"/>
    </font>
    <font>
      <name val="Aptos"/>
      <i val="1"/>
      <color rgb="00352646"/>
      <sz val="10"/>
    </font>
  </fonts>
  <fills count="7">
    <fill>
      <patternFill/>
    </fill>
    <fill>
      <patternFill patternType="gray125"/>
    </fill>
    <fill>
      <patternFill patternType="solid">
        <fgColor rgb="00352646"/>
      </patternFill>
    </fill>
    <fill>
      <patternFill patternType="solid">
        <fgColor rgb="00DF5149"/>
      </patternFill>
    </fill>
    <fill>
      <patternFill patternType="solid">
        <fgColor rgb="00FFF5ED"/>
      </patternFill>
    </fill>
    <fill>
      <patternFill patternType="solid">
        <fgColor rgb="00FFFFFF"/>
      </patternFill>
    </fill>
    <fill>
      <patternFill patternType="solid">
        <fgColor rgb="00FFF0AE"/>
      </patternFill>
    </fill>
  </fills>
  <borders count="6">
    <border>
      <left/>
      <right/>
      <top/>
      <bottom/>
      <diagonal/>
    </border>
    <border>
      <left style="thin">
        <color rgb="00DFD3DF"/>
      </left>
      <right style="thin">
        <color rgb="00DFD3DF"/>
      </right>
      <top style="thin">
        <color rgb="00DFD3DF"/>
      </top>
      <bottom style="thin">
        <color rgb="00DFD3DF"/>
      </bottom>
    </border>
    <border>
      <left/>
      <right/>
      <top style="thin">
        <color rgb="00DFD3DF"/>
      </top>
      <bottom/>
      <diagonal/>
    </border>
    <border>
      <left/>
      <right style="thin">
        <color rgb="00DFD3DF"/>
      </right>
      <top style="thin">
        <color rgb="00DFD3DF"/>
      </top>
      <bottom/>
      <diagonal/>
    </border>
    <border>
      <left/>
      <right/>
      <top style="thin">
        <color rgb="00DFD3DF"/>
      </top>
      <bottom style="thin">
        <color rgb="00DFD3DF"/>
      </bottom>
      <diagonal/>
    </border>
    <border>
      <left/>
      <right style="thin">
        <color rgb="00DFD3DF"/>
      </right>
      <top style="thin">
        <color rgb="00DFD3DF"/>
      </top>
      <bottom style="thin">
        <color rgb="00DFD3DF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top" wrapText="1"/>
    </xf>
    <xf numFmtId="1" fontId="4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1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top" wrapText="1"/>
    </xf>
    <xf numFmtId="164" fontId="4" fillId="5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top" wrapText="1"/>
    </xf>
    <xf numFmtId="166" fontId="5" fillId="6" borderId="1" applyAlignment="1" pivotButton="0" quotePrefix="0" xfId="0">
      <alignment horizontal="center" vertical="center" wrapText="1"/>
    </xf>
    <xf numFmtId="165" fontId="5" fillId="6" borderId="1" applyAlignment="1" pivotButton="0" quotePrefix="0" xfId="0">
      <alignment horizontal="right" vertical="center"/>
    </xf>
    <xf numFmtId="1" fontId="6" fillId="5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1" fontId="6" fillId="4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1" fontId="5" fillId="6" borderId="1" applyAlignment="1" pivotButton="0" quotePrefix="0" xfId="0">
      <alignment horizontal="center" vertical="center" wrapText="1"/>
    </xf>
    <xf numFmtId="165" fontId="5" fillId="6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0" fillId="5" borderId="1" pivotButton="0" quotePrefix="0" xfId="0"/>
    <xf numFmtId="0" fontId="0" fillId="0" borderId="4" pivotButton="0" quotePrefix="0" xfId="0"/>
    <xf numFmtId="0" fontId="0" fillId="0" borderId="5" pivotButton="0" quotePrefix="0" xfId="0"/>
    <xf numFmtId="166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DF5149"/>
        </patternFill>
      </fill>
    </dxf>
    <dxf>
      <font>
        <name val="Aptos"/>
        <b val="1"/>
        <color rgb="00352646"/>
        <sz val="10"/>
      </font>
      <fill>
        <patternFill patternType="solid">
          <fgColor rgb="00F2A65A"/>
        </patternFill>
      </fill>
    </dxf>
    <dxf>
      <font>
        <name val="Aptos"/>
        <b val="1"/>
        <color rgb="00352646"/>
        <sz val="10"/>
      </font>
      <fill>
        <patternFill patternType="solid">
          <fgColor rgb="00FFF0AE"/>
        </patternFill>
      </fill>
    </dxf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Decisions" displayName="tDecisions" ref="A1:R111" headerRowCount="1">
  <autoFilter ref="A1:R111"/>
  <tableColumns count="18">
    <tableColumn id="1" name="ID"/>
    <tableColumn id="2" name="Événement"/>
    <tableColumn id="3" name="Intitulé de la décision"/>
    <tableColumn id="4" name="Catégorie"/>
    <tableColumn id="5" name="Contexte"/>
    <tableColumn id="6" name="Décision retenue"/>
    <tableColumn id="7" name="Statut"/>
    <tableColumn id="8" name="Priorité"/>
    <tableColumn id="9" name="Responsable (rôle)"/>
    <tableColumn id="10" name="Date d’ouverture"/>
    <tableColumn id="11" name="Date d’échéance"/>
    <tableColumn id="12" name="Date de décision"/>
    <tableColumn id="13" name="Impact budgétaire estimé"/>
    <tableColumn id="14" name="Dépendance / condition"/>
    <tableColumn id="15" name="Prochaine étape"/>
    <tableColumn id="16" name="Dernière mise à jour"/>
    <tableColumn id="17" name="Jours avant échéance"/>
    <tableColumn id="18" name="Alerte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352646"/>
    <outlinePr summaryBelow="1" summaryRight="1"/>
    <pageSetUpPr/>
  </sheetPr>
  <dimension ref="A1:E12"/>
  <sheetViews>
    <sheetView showGridLines="0" workbookViewId="0">
      <selection activeCell="A1" sqref="A1"/>
    </sheetView>
  </sheetViews>
  <sheetFormatPr baseColWidth="8" defaultRowHeight="15"/>
  <cols>
    <col width="31" customWidth="1" min="1" max="1"/>
    <col width="22" customWidth="1" min="2" max="2"/>
    <col width="58" customWidth="1" min="3" max="3"/>
    <col width="4" customWidth="1" min="4" max="4"/>
    <col width="4" customWidth="1" min="5" max="5"/>
  </cols>
  <sheetData>
    <row r="1" ht="30" customHeight="1">
      <c r="A1" s="1" t="inlineStr">
        <is>
          <t>Synthèse du registre des décisions</t>
        </is>
      </c>
      <c r="B1" s="26" t="n"/>
      <c r="C1" s="26" t="n"/>
      <c r="D1" s="26" t="n"/>
      <c r="E1" s="27" t="n"/>
    </row>
    <row r="2" ht="32" customHeight="1">
      <c r="A2" s="2" t="inlineStr">
        <is>
          <t>Périmètre : 110 lignes préparées dans tDecisions, dont 10 exemples fictifs et 100 lignes disponibles.</t>
        </is>
      </c>
    </row>
    <row r="3"/>
    <row r="4" ht="28" customHeight="1">
      <c r="A4" s="3" t="inlineStr">
        <is>
          <t>Indicateur</t>
        </is>
      </c>
      <c r="B4" s="3" t="inlineStr">
        <is>
          <t>Valeur</t>
        </is>
      </c>
      <c r="C4" s="3" t="inlineStr">
        <is>
          <t>Utilité de pilotage</t>
        </is>
      </c>
    </row>
    <row r="5" ht="34" customHeight="1">
      <c r="A5" s="4" t="inlineStr">
        <is>
          <t>Décisions enregistrées</t>
        </is>
      </c>
      <c r="B5" s="5">
        <f>COUNTA('Registre'!$A$2:$A$111)</f>
        <v/>
      </c>
      <c r="C5" s="6" t="inlineStr">
        <is>
          <t>Nombre de décisions dotées d’un identifiant.</t>
        </is>
      </c>
    </row>
    <row r="6" ht="34" customHeight="1">
      <c r="A6" s="7" t="inlineStr">
        <is>
          <t>Décisions ouvertes</t>
        </is>
      </c>
      <c r="B6" s="8">
        <f>COUNTIF('Registre'!$G$2:$G$111,"À instruire")+COUNTIF('Registre'!$G$2:$G$111,"En arbitrage")</f>
        <v/>
      </c>
      <c r="C6" s="9" t="inlineStr">
        <is>
          <t>Questions restant à instruire ou à arbitrer.</t>
        </is>
      </c>
    </row>
    <row r="7" ht="34" customHeight="1">
      <c r="A7" s="4" t="inlineStr">
        <is>
          <t>Décisions en retard</t>
        </is>
      </c>
      <c r="B7" s="5">
        <f>COUNTIF('Registre'!$R$2:$R$111,"En retard")</f>
        <v/>
      </c>
      <c r="C7" s="6" t="inlineStr">
        <is>
          <t>Décisions ouvertes dont l’échéance est dépassée.</t>
        </is>
      </c>
    </row>
    <row r="8" ht="34" customHeight="1">
      <c r="A8" s="7" t="inlineStr">
        <is>
          <t>Taux décidé</t>
        </is>
      </c>
      <c r="B8" s="10">
        <f>IFERROR(COUNTIF('Registre'!$G$2:$G$111,"Décidée")/COUNTA('Registre'!$A$2:$A$111),0)</f>
        <v/>
      </c>
      <c r="C8" s="9" t="inlineStr">
        <is>
          <t>Part des décisions formellement décidées.</t>
        </is>
      </c>
    </row>
    <row r="9" ht="34" customHeight="1">
      <c r="A9" s="4" t="inlineStr">
        <is>
          <t>Impact décidé</t>
        </is>
      </c>
      <c r="B9" s="11">
        <f>SUMIFS('Registre'!$M$2:$M$111,'Registre'!$G$2:$G$111,"Décidée")</f>
        <v/>
      </c>
      <c r="C9" s="6" t="inlineStr">
        <is>
          <t>Somme des impacts estimés pour les décisions décidées.</t>
        </is>
      </c>
    </row>
    <row r="10"/>
    <row r="11" ht="26" customHeight="1">
      <c r="A11" s="3" t="inlineStr">
        <is>
          <t>Lecture</t>
        </is>
      </c>
      <c r="B11" s="3" t="inlineStr">
        <is>
          <t>Qualité de saisie</t>
        </is>
      </c>
      <c r="C11" s="3" t="inlineStr">
        <is>
          <t>Hypothèses</t>
        </is>
      </c>
    </row>
    <row r="12" ht="58" customHeight="1">
      <c r="A12" s="12" t="inlineStr">
        <is>
          <t>Prioriser d’abord les alertes « En retard » et les décisions de priorité « Critique ».</t>
        </is>
      </c>
      <c r="B12" s="12" t="inlineStr">
        <is>
          <t>Une décision « Décidée » doit comporter une date de décision postérieure ou égale à son ouverture.</t>
        </is>
      </c>
      <c r="C12" s="12" t="inlineStr">
        <is>
          <t>Les seuils et limites sont des hypothèses internes modifiables et ne constituent pas une garantie de conformité.</t>
        </is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DF5149"/>
    <outlinePr summaryBelow="1" summaryRight="1"/>
    <pageSetUpPr fitToPage="1"/>
  </sheetPr>
  <dimension ref="A1:V111"/>
  <sheetViews>
    <sheetView showGridLines="0" zoomScale="7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5" customWidth="1" min="2" max="2"/>
    <col width="29" customWidth="1" min="3" max="3"/>
    <col width="18" customWidth="1" min="4" max="4"/>
    <col width="36" customWidth="1" min="5" max="5"/>
    <col width="35" customWidth="1" min="6" max="6"/>
    <col width="17" customWidth="1" min="7" max="7"/>
    <col width="13" customWidth="1" min="8" max="8"/>
    <col width="25" customWidth="1" min="9" max="9"/>
    <col width="15" customWidth="1" min="10" max="10"/>
    <col width="15" customWidth="1" min="11" max="11"/>
    <col width="15" customWidth="1" min="12" max="12"/>
    <col width="22" customWidth="1" min="13" max="13"/>
    <col width="32" customWidth="1" min="14" max="14"/>
    <col width="34" customWidth="1" min="15" max="15"/>
    <col width="18" customWidth="1" min="16" max="16"/>
    <col width="18" customWidth="1" min="17" max="17"/>
    <col width="20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</cols>
  <sheetData>
    <row r="1" ht="48" customHeight="1">
      <c r="A1" s="13" t="inlineStr">
        <is>
          <t>ID</t>
        </is>
      </c>
      <c r="B1" s="13" t="inlineStr">
        <is>
          <t>Événement</t>
        </is>
      </c>
      <c r="C1" s="13" t="inlineStr">
        <is>
          <t>Intitulé de la décision</t>
        </is>
      </c>
      <c r="D1" s="13" t="inlineStr">
        <is>
          <t>Catégorie</t>
        </is>
      </c>
      <c r="E1" s="13" t="inlineStr">
        <is>
          <t>Contexte</t>
        </is>
      </c>
      <c r="F1" s="13" t="inlineStr">
        <is>
          <t>Décision retenue</t>
        </is>
      </c>
      <c r="G1" s="13" t="inlineStr">
        <is>
          <t>Statut</t>
        </is>
      </c>
      <c r="H1" s="13" t="inlineStr">
        <is>
          <t>Priorité</t>
        </is>
      </c>
      <c r="I1" s="13" t="inlineStr">
        <is>
          <t>Responsable (rôle)</t>
        </is>
      </c>
      <c r="J1" s="13" t="inlineStr">
        <is>
          <t>Date d’ouverture</t>
        </is>
      </c>
      <c r="K1" s="13" t="inlineStr">
        <is>
          <t>Date d’échéance</t>
        </is>
      </c>
      <c r="L1" s="13" t="inlineStr">
        <is>
          <t>Date de décision</t>
        </is>
      </c>
      <c r="M1" s="13" t="inlineStr">
        <is>
          <t>Impact budgétaire estimé</t>
        </is>
      </c>
      <c r="N1" s="13" t="inlineStr">
        <is>
          <t>Dépendance / condition</t>
        </is>
      </c>
      <c r="O1" s="13" t="inlineStr">
        <is>
          <t>Prochaine étape</t>
        </is>
      </c>
      <c r="P1" s="13" t="inlineStr">
        <is>
          <t>Dernière mise à jour</t>
        </is>
      </c>
      <c r="Q1" s="3" t="inlineStr">
        <is>
          <t>Jours avant échéance</t>
        </is>
      </c>
      <c r="R1" s="3" t="inlineStr">
        <is>
          <t>Alerte</t>
        </is>
      </c>
      <c r="S1" t="inlineStr">
        <is>
          <t>Statuts auxiliaires</t>
        </is>
      </c>
      <c r="T1" t="inlineStr">
        <is>
          <t>Priorités auxiliaires</t>
        </is>
      </c>
      <c r="U1" t="inlineStr">
        <is>
          <t>Catégories auxiliaires</t>
        </is>
      </c>
      <c r="V1" t="inlineStr">
        <is>
          <t>Limites auxiliaires</t>
        </is>
      </c>
    </row>
    <row r="2" ht="52" customHeight="1">
      <c r="A2" s="14" t="inlineStr">
        <is>
          <t>DEC-DEMO-001</t>
        </is>
      </c>
      <c r="B2" s="15" t="inlineStr">
        <is>
          <t>Forum Démo Alpha</t>
        </is>
      </c>
      <c r="C2" s="15" t="inlineStr">
        <is>
          <t>Format d’ouverture</t>
        </is>
      </c>
      <c r="D2" s="15" t="inlineStr">
        <is>
          <t>Programme</t>
        </is>
      </c>
      <c r="E2" s="15" t="inlineStr">
        <is>
          <t>Définir un démarrage cohérent pour ce forum entièrement fictif.</t>
        </is>
      </c>
      <c r="F2" s="15" t="inlineStr">
        <is>
          <t>Ouverture en entretien scénarisé.</t>
        </is>
      </c>
      <c r="G2" s="14" t="inlineStr">
        <is>
          <t>Décidée</t>
        </is>
      </c>
      <c r="H2" s="14" t="inlineStr">
        <is>
          <t>Normale</t>
        </is>
      </c>
      <c r="I2" s="15" t="inlineStr">
        <is>
          <t>Pilotage du programme</t>
        </is>
      </c>
      <c r="J2" s="28" t="n">
        <v>46239</v>
      </c>
      <c r="K2" s="28" t="n">
        <v>46254</v>
      </c>
      <c r="L2" s="28" t="n">
        <v>46252</v>
      </c>
      <c r="M2" s="17" t="n">
        <v>0</v>
      </c>
      <c r="N2" s="15" t="inlineStr">
        <is>
          <t>Disponibilité du dispositif de scène.</t>
        </is>
      </c>
      <c r="O2" s="15" t="inlineStr">
        <is>
          <t>Archiver le cadrage validé.</t>
        </is>
      </c>
      <c r="P2" s="28" t="n">
        <v>46252</v>
      </c>
      <c r="Q2" s="18">
        <f>IFERROR(IF($K2="","",$K2-TODAY()),"")</f>
        <v/>
      </c>
      <c r="R2" s="19">
        <f>IFERROR(IF(OR($G2="Décidée",$G2="Abandonnée"),"Clôturée",IF($K2="","Échéance absente",IF($K2&lt;TODAY(),"En retard",IF($K2&lt;=TODAY()+'Paramètres'!$B$2,"À surveiller","Dans les délais")))),"")</f>
        <v/>
      </c>
      <c r="S2">
        <f>IFERROR('Paramètres'!D2,"")</f>
        <v/>
      </c>
      <c r="T2">
        <f>IFERROR('Paramètres'!E2,"")</f>
        <v/>
      </c>
      <c r="U2">
        <f>IFERROR('Paramètres'!F2,"")</f>
        <v/>
      </c>
      <c r="V2">
        <f>IFERROR('Paramètres'!B3,"")</f>
        <v/>
      </c>
    </row>
    <row r="3" ht="52" customHeight="1">
      <c r="A3" s="14" t="inlineStr">
        <is>
          <t>DEC-DEMO-002</t>
        </is>
      </c>
      <c r="B3" s="15" t="inlineStr">
        <is>
          <t>Forum Démo Alpha</t>
        </is>
      </c>
      <c r="C3" s="15" t="inlineStr">
        <is>
          <t>Configuration de salle</t>
        </is>
      </c>
      <c r="D3" s="15" t="inlineStr">
        <is>
          <t>Lieu</t>
        </is>
      </c>
      <c r="E3" s="15" t="inlineStr">
        <is>
          <t>Comparer deux implantations pour une salle fictive.</t>
        </is>
      </c>
      <c r="F3" s="15" t="inlineStr">
        <is>
          <t>Configuration en U proposée pour arbitrage.</t>
        </is>
      </c>
      <c r="G3" s="14" t="inlineStr">
        <is>
          <t>En arbitrage</t>
        </is>
      </c>
      <c r="H3" s="14" t="inlineStr">
        <is>
          <t>Haute</t>
        </is>
      </c>
      <c r="I3" s="15" t="inlineStr">
        <is>
          <t>Coordination du site</t>
        </is>
      </c>
      <c r="J3" s="28" t="n">
        <v>46258</v>
      </c>
      <c r="K3" s="28" t="n">
        <v>46275</v>
      </c>
      <c r="L3" s="28" t="n"/>
      <c r="M3" s="17" t="n">
        <v>1500</v>
      </c>
      <c r="N3" s="15" t="inlineStr">
        <is>
          <t>Validation de la jauge interne.</t>
        </is>
      </c>
      <c r="O3" s="15" t="inlineStr">
        <is>
          <t>Faire confirmer l’implantation retenue.</t>
        </is>
      </c>
      <c r="P3" s="28" t="n">
        <v>46271</v>
      </c>
      <c r="Q3" s="20">
        <f>IFERROR(IF($K3="","",$K3-TODAY()),"")</f>
        <v/>
      </c>
      <c r="R3" s="21">
        <f>IFERROR(IF(OR($G3="Décidée",$G3="Abandonnée"),"Clôturée",IF($K3="","Échéance absente",IF($K3&lt;TODAY(),"En retard",IF($K3&lt;=TODAY()+'Paramètres'!$B$2,"À surveiller","Dans les délais")))),"")</f>
        <v/>
      </c>
      <c r="S3">
        <f>IFERROR('Paramètres'!D3,"")</f>
        <v/>
      </c>
      <c r="T3">
        <f>IFERROR('Paramètres'!E3,"")</f>
        <v/>
      </c>
      <c r="U3">
        <f>IFERROR('Paramètres'!F3,"")</f>
        <v/>
      </c>
      <c r="V3">
        <f>IFERROR('Paramètres'!B4,"")</f>
        <v/>
      </c>
    </row>
    <row r="4" ht="52" customHeight="1">
      <c r="A4" s="14" t="inlineStr">
        <is>
          <t>DEC-DEMO-003</t>
        </is>
      </c>
      <c r="B4" s="15" t="inlineStr">
        <is>
          <t>Salon Démo Bêta</t>
        </is>
      </c>
      <c r="C4" s="15" t="inlineStr">
        <is>
          <t>Diffusion hybride</t>
        </is>
      </c>
      <c r="D4" s="15" t="inlineStr">
        <is>
          <t>Technique</t>
        </is>
      </c>
      <c r="E4" s="15" t="inlineStr">
        <is>
          <t>Déterminer le niveau de diffusion d’un salon fictif.</t>
        </is>
      </c>
      <c r="F4" s="15" t="inlineStr">
        <is>
          <t>Option de diffusion simple à chiffrer.</t>
        </is>
      </c>
      <c r="G4" s="14" t="inlineStr">
        <is>
          <t>À instruire</t>
        </is>
      </c>
      <c r="H4" s="14" t="inlineStr">
        <is>
          <t>Critique</t>
        </is>
      </c>
      <c r="I4" s="15" t="inlineStr">
        <is>
          <t>Référent technique</t>
        </is>
      </c>
      <c r="J4" s="28" t="n">
        <v>46252</v>
      </c>
      <c r="K4" s="28" t="n">
        <v>46270</v>
      </c>
      <c r="L4" s="28" t="n"/>
      <c r="M4" s="17" t="n">
        <v>3500</v>
      </c>
      <c r="N4" s="15" t="inlineStr">
        <is>
          <t>Résultat des essais techniques internes.</t>
        </is>
      </c>
      <c r="O4" s="15" t="inlineStr">
        <is>
          <t>Comparer les deux scénarios techniques.</t>
        </is>
      </c>
      <c r="P4" s="28" t="n">
        <v>46269</v>
      </c>
      <c r="Q4" s="18">
        <f>IFERROR(IF($K4="","",$K4-TODAY()),"")</f>
        <v/>
      </c>
      <c r="R4" s="19">
        <f>IFERROR(IF(OR($G4="Décidée",$G4="Abandonnée"),"Clôturée",IF($K4="","Échéance absente",IF($K4&lt;TODAY(),"En retard",IF($K4&lt;=TODAY()+'Paramètres'!$B$2,"À surveiller","Dans les délais")))),"")</f>
        <v/>
      </c>
      <c r="S4">
        <f>IFERROR('Paramètres'!D4,"")</f>
        <v/>
      </c>
      <c r="T4">
        <f>IFERROR('Paramètres'!E4,"")</f>
        <v/>
      </c>
      <c r="U4">
        <f>IFERROR('Paramètres'!F4,"")</f>
        <v/>
      </c>
      <c r="V4">
        <f>IFERROR('Paramètres'!B5,"")</f>
        <v/>
      </c>
    </row>
    <row r="5" ht="52" customHeight="1">
      <c r="A5" s="14" t="inlineStr">
        <is>
          <t>DEC-DEMO-004</t>
        </is>
      </c>
      <c r="B5" s="15" t="inlineStr">
        <is>
          <t>Salon Démo Bêta</t>
        </is>
      </c>
      <c r="C5" s="15" t="inlineStr">
        <is>
          <t>Format de pause</t>
        </is>
      </c>
      <c r="D5" s="15" t="inlineStr">
        <is>
          <t>Restauration</t>
        </is>
      </c>
      <c r="E5" s="15" t="inlineStr">
        <is>
          <t>Choisir une pause compatible avec le programme fictif.</t>
        </is>
      </c>
      <c r="F5" s="15" t="inlineStr">
        <is>
          <t>Pause unique avec deux espaces de service.</t>
        </is>
      </c>
      <c r="G5" s="14" t="inlineStr">
        <is>
          <t>Décidée</t>
        </is>
      </c>
      <c r="H5" s="14" t="inlineStr">
        <is>
          <t>Normale</t>
        </is>
      </c>
      <c r="I5" s="15" t="inlineStr">
        <is>
          <t>Coordination restauration</t>
        </is>
      </c>
      <c r="J5" s="28" t="n">
        <v>46254</v>
      </c>
      <c r="K5" s="28" t="n">
        <v>46262</v>
      </c>
      <c r="L5" s="28" t="n">
        <v>46260</v>
      </c>
      <c r="M5" s="17" t="n">
        <v>800</v>
      </c>
      <c r="N5" s="15" t="inlineStr">
        <is>
          <t>Compatibilité avec les horaires des séquences.</t>
        </is>
      </c>
      <c r="O5" s="15" t="inlineStr">
        <is>
          <t>Transmettre le format retenu à l’équipe projet.</t>
        </is>
      </c>
      <c r="P5" s="28" t="n">
        <v>46260</v>
      </c>
      <c r="Q5" s="20">
        <f>IFERROR(IF($K5="","",$K5-TODAY()),"")</f>
        <v/>
      </c>
      <c r="R5" s="21">
        <f>IFERROR(IF(OR($G5="Décidée",$G5="Abandonnée"),"Clôturée",IF($K5="","Échéance absente",IF($K5&lt;TODAY(),"En retard",IF($K5&lt;=TODAY()+'Paramètres'!$B$2,"À surveiller","Dans les délais")))),"")</f>
        <v/>
      </c>
      <c r="S5">
        <f>IFERROR('Paramètres'!D5,"")</f>
        <v/>
      </c>
      <c r="T5">
        <f>IFERROR('Paramètres'!E5,"")</f>
        <v/>
      </c>
      <c r="U5">
        <f>IFERROR('Paramètres'!F5,"")</f>
        <v/>
      </c>
      <c r="V5">
        <f>IFERROR('Paramètres'!B6,"")</f>
        <v/>
      </c>
    </row>
    <row r="6" ht="52" customHeight="1">
      <c r="A6" s="14" t="inlineStr">
        <is>
          <t>DEC-DEMO-005</t>
        </is>
      </c>
      <c r="B6" s="15" t="inlineStr">
        <is>
          <t>Convention Démo Gamma</t>
        </is>
      </c>
      <c r="C6" s="15" t="inlineStr">
        <is>
          <t>Palette des supports</t>
        </is>
      </c>
      <c r="D6" s="15" t="inlineStr">
        <is>
          <t>Communication</t>
        </is>
      </c>
      <c r="E6" s="15" t="inlineStr">
        <is>
          <t>Évaluer une variante graphique pour une convention fictive.</t>
        </is>
      </c>
      <c r="F6" s="15" t="inlineStr">
        <is>
          <t>Variante abandonnée au profit du cadrage initial.</t>
        </is>
      </c>
      <c r="G6" s="14" t="inlineStr">
        <is>
          <t>Abandonnée</t>
        </is>
      </c>
      <c r="H6" s="14" t="inlineStr">
        <is>
          <t>Basse</t>
        </is>
      </c>
      <c r="I6" s="15" t="inlineStr">
        <is>
          <t>Pilotage de la communication</t>
        </is>
      </c>
      <c r="J6" s="28" t="n">
        <v>46256</v>
      </c>
      <c r="K6" s="28" t="n">
        <v>46267</v>
      </c>
      <c r="L6" s="28" t="n">
        <v>46266</v>
      </c>
      <c r="M6" s="17" t="n">
        <v>0</v>
      </c>
      <c r="N6" s="15" t="inlineStr">
        <is>
          <t>Cohérence avec les supports déjà préparés.</t>
        </is>
      </c>
      <c r="O6" s="15" t="inlineStr">
        <is>
          <t>Conserver la palette fictive initiale.</t>
        </is>
      </c>
      <c r="P6" s="28" t="n">
        <v>46266</v>
      </c>
      <c r="Q6" s="18">
        <f>IFERROR(IF($K6="","",$K6-TODAY()),"")</f>
        <v/>
      </c>
      <c r="R6" s="19">
        <f>IFERROR(IF(OR($G6="Décidée",$G6="Abandonnée"),"Clôturée",IF($K6="","Échéance absente",IF($K6&lt;TODAY(),"En retard",IF($K6&lt;=TODAY()+'Paramètres'!$B$2,"À surveiller","Dans les délais")))),"")</f>
        <v/>
      </c>
      <c r="S6">
        <f>IFERROR('Paramètres'!D6,"")</f>
        <v/>
      </c>
      <c r="T6">
        <f>IFERROR('Paramètres'!E6,"")</f>
        <v/>
      </c>
      <c r="U6">
        <f>IFERROR('Paramètres'!F6,"")</f>
        <v/>
      </c>
      <c r="V6">
        <f>IFERROR('Paramètres'!B7,"")</f>
        <v/>
      </c>
    </row>
    <row r="7" ht="52" customHeight="1">
      <c r="A7" s="14" t="inlineStr">
        <is>
          <t>DEC-DEMO-006</t>
        </is>
      </c>
      <c r="B7" s="15" t="inlineStr">
        <is>
          <t>Convention Démo Gamma</t>
        </is>
      </c>
      <c r="C7" s="15" t="inlineStr">
        <is>
          <t>Créneau d’atelier</t>
        </is>
      </c>
      <c r="D7" s="15" t="inlineStr">
        <is>
          <t>Programme</t>
        </is>
      </c>
      <c r="E7" s="15" t="inlineStr">
        <is>
          <t>Identifier un créneau pour un atelier fictif.</t>
        </is>
      </c>
      <c r="F7" s="15" t="inlineStr">
        <is>
          <t>Deux créneaux restent à comparer.</t>
        </is>
      </c>
      <c r="G7" s="14" t="inlineStr">
        <is>
          <t>À instruire</t>
        </is>
      </c>
      <c r="H7" s="14" t="inlineStr">
        <is>
          <t>Normale</t>
        </is>
      </c>
      <c r="I7" s="15" t="inlineStr">
        <is>
          <t>Coordination des contenus</t>
        </is>
      </c>
      <c r="J7" s="28" t="n">
        <v>46266</v>
      </c>
      <c r="K7" s="28" t="n"/>
      <c r="L7" s="28" t="n"/>
      <c r="M7" s="17" t="n">
        <v>0</v>
      </c>
      <c r="N7" s="15" t="inlineStr">
        <is>
          <t>Disponibilité des espaces d’atelier.</t>
        </is>
      </c>
      <c r="O7" s="15" t="inlineStr">
        <is>
          <t>Fixer une échéance puis consulter le comité.</t>
        </is>
      </c>
      <c r="P7" s="28" t="n">
        <v>46271</v>
      </c>
      <c r="Q7" s="20">
        <f>IFERROR(IF($K7="","",$K7-TODAY()),"")</f>
        <v/>
      </c>
      <c r="R7" s="21">
        <f>IFERROR(IF(OR($G7="Décidée",$G7="Abandonnée"),"Clôturée",IF($K7="","Échéance absente",IF($K7&lt;TODAY(),"En retard",IF($K7&lt;=TODAY()+'Paramètres'!$B$2,"À surveiller","Dans les délais")))),"")</f>
        <v/>
      </c>
      <c r="S7">
        <f>IFERROR('Paramètres'!D7,"")</f>
        <v/>
      </c>
      <c r="T7">
        <f>IFERROR('Paramètres'!E7,"")</f>
        <v/>
      </c>
      <c r="U7">
        <f>IFERROR('Paramètres'!F7,"")</f>
        <v/>
      </c>
      <c r="V7">
        <f>IFERROR('Paramètres'!B8,"")</f>
        <v/>
      </c>
    </row>
    <row r="8" ht="52" customHeight="1">
      <c r="A8" s="14" t="inlineStr">
        <is>
          <t>DEC-DEMO-007</t>
        </is>
      </c>
      <c r="B8" s="15" t="inlineStr">
        <is>
          <t>Rencontre Démo Delta</t>
        </is>
      </c>
      <c r="C8" s="15" t="inlineStr">
        <is>
          <t>Supports accessibles</t>
        </is>
      </c>
      <c r="D8" s="15" t="inlineStr">
        <is>
          <t>Accessibilité</t>
        </is>
      </c>
      <c r="E8" s="15" t="inlineStr">
        <is>
          <t>Choisir les formats accessibles d’une rencontre fictive.</t>
        </is>
      </c>
      <c r="F8" s="15" t="inlineStr">
        <is>
          <t>Supports numériques et version contrastée proposés.</t>
        </is>
      </c>
      <c r="G8" s="14" t="inlineStr">
        <is>
          <t>En arbitrage</t>
        </is>
      </c>
      <c r="H8" s="14" t="inlineStr">
        <is>
          <t>Haute</t>
        </is>
      </c>
      <c r="I8" s="15" t="inlineStr">
        <is>
          <t>Référent accessibilité</t>
        </is>
      </c>
      <c r="J8" s="28" t="n">
        <v>46267</v>
      </c>
      <c r="K8" s="28" t="n">
        <v>46285</v>
      </c>
      <c r="L8" s="28" t="n"/>
      <c r="M8" s="17" t="n">
        <v>600</v>
      </c>
      <c r="N8" s="15" t="inlineStr">
        <is>
          <t>Finalisation des contenus fictifs.</t>
        </is>
      </c>
      <c r="O8" s="15" t="inlineStr">
        <is>
          <t>Valider les formats avec le comité.</t>
        </is>
      </c>
      <c r="P8" s="28" t="n">
        <v>46272</v>
      </c>
      <c r="Q8" s="18">
        <f>IFERROR(IF($K8="","",$K8-TODAY()),"")</f>
        <v/>
      </c>
      <c r="R8" s="19">
        <f>IFERROR(IF(OR($G8="Décidée",$G8="Abandonnée"),"Clôturée",IF($K8="","Échéance absente",IF($K8&lt;TODAY(),"En retard",IF($K8&lt;=TODAY()+'Paramètres'!$B$2,"À surveiller","Dans les délais")))),"")</f>
        <v/>
      </c>
      <c r="S8">
        <f>IFERROR('Paramètres'!D8,"")</f>
        <v/>
      </c>
      <c r="T8">
        <f>IFERROR('Paramètres'!E8,"")</f>
        <v/>
      </c>
      <c r="U8">
        <f>IFERROR('Paramètres'!F8,"")</f>
        <v/>
      </c>
      <c r="V8">
        <f>IFERROR('Paramètres'!B9,"")</f>
        <v/>
      </c>
    </row>
    <row r="9" ht="52" customHeight="1">
      <c r="A9" s="14" t="inlineStr">
        <is>
          <t>DEC-DEMO-008</t>
        </is>
      </c>
      <c r="B9" s="15" t="inlineStr">
        <is>
          <t>Rencontre Démo Delta</t>
        </is>
      </c>
      <c r="C9" s="15" t="inlineStr">
        <is>
          <t>Enveloppe de signalétique</t>
        </is>
      </c>
      <c r="D9" s="15" t="inlineStr">
        <is>
          <t>Budget</t>
        </is>
      </c>
      <c r="E9" s="15" t="inlineStr">
        <is>
          <t>Fixer l’enveloppe de signalétique de cette rencontre fictive.</t>
        </is>
      </c>
      <c r="F9" s="15" t="inlineStr">
        <is>
          <t>Enveloppe plafonnée au montant estimé.</t>
        </is>
      </c>
      <c r="G9" s="14" t="inlineStr">
        <is>
          <t>Décidée</t>
        </is>
      </c>
      <c r="H9" s="14" t="inlineStr">
        <is>
          <t>Haute</t>
        </is>
      </c>
      <c r="I9" s="15" t="inlineStr">
        <is>
          <t>Pilotage budgétaire</t>
        </is>
      </c>
      <c r="J9" s="28" t="n">
        <v>46254</v>
      </c>
      <c r="K9" s="28" t="n">
        <v>46266</v>
      </c>
      <c r="L9" s="28" t="n">
        <v>46264</v>
      </c>
      <c r="M9" s="17" t="n">
        <v>2000</v>
      </c>
      <c r="N9" s="15" t="inlineStr">
        <is>
          <t>Respect de l’hypothèse budgétaire interne.</t>
        </is>
      </c>
      <c r="O9" s="15" t="inlineStr">
        <is>
          <t>Reporter l’arbitrage dans le suivi budgétaire.</t>
        </is>
      </c>
      <c r="P9" s="28" t="n">
        <v>46264</v>
      </c>
      <c r="Q9" s="20">
        <f>IFERROR(IF($K9="","",$K9-TODAY()),"")</f>
        <v/>
      </c>
      <c r="R9" s="21">
        <f>IFERROR(IF(OR($G9="Décidée",$G9="Abandonnée"),"Clôturée",IF($K9="","Échéance absente",IF($K9&lt;TODAY(),"En retard",IF($K9&lt;=TODAY()+'Paramètres'!$B$2,"À surveiller","Dans les délais")))),"")</f>
        <v/>
      </c>
      <c r="S9">
        <f>IFERROR('Paramètres'!D9,"")</f>
        <v/>
      </c>
      <c r="T9">
        <f>IFERROR('Paramètres'!E9,"")</f>
        <v/>
      </c>
      <c r="U9">
        <f>IFERROR('Paramètres'!F9,"")</f>
        <v/>
      </c>
      <c r="V9">
        <f>IFERROR('Paramètres'!B10,"")</f>
        <v/>
      </c>
    </row>
    <row r="10" ht="52" customHeight="1">
      <c r="A10" s="14" t="inlineStr">
        <is>
          <t>DEC-DEMO-009</t>
        </is>
      </c>
      <c r="B10" s="15" t="inlineStr">
        <is>
          <t>Séminaire Démo Epsilon</t>
        </is>
      </c>
      <c r="C10" s="15" t="inlineStr">
        <is>
          <t>Modalité d’accueil</t>
        </is>
      </c>
      <c r="D10" s="15" t="inlineStr">
        <is>
          <t>Logistique</t>
        </is>
      </c>
      <c r="E10" s="15" t="inlineStr">
        <is>
          <t>Définir le parcours d’accueil d’un séminaire fictif.</t>
        </is>
      </c>
      <c r="F10" s="15" t="inlineStr">
        <is>
          <t>Accueil réparti sur deux points proposé.</t>
        </is>
      </c>
      <c r="G10" s="14" t="inlineStr">
        <is>
          <t>À instruire</t>
        </is>
      </c>
      <c r="H10" s="14" t="inlineStr">
        <is>
          <t>Haute</t>
        </is>
      </c>
      <c r="I10" s="15" t="inlineStr">
        <is>
          <t>Coordination logistique</t>
        </is>
      </c>
      <c r="J10" s="28" t="n">
        <v>46268</v>
      </c>
      <c r="K10" s="28" t="n">
        <v>46273</v>
      </c>
      <c r="L10" s="28" t="n"/>
      <c r="M10" s="17" t="n">
        <v>400</v>
      </c>
      <c r="N10" s="15" t="inlineStr">
        <is>
          <t>Validation du plan d’implantation fictif.</t>
        </is>
      </c>
      <c r="O10" s="15" t="inlineStr">
        <is>
          <t>Arbitrer le nombre de points d’accueil.</t>
        </is>
      </c>
      <c r="P10" s="28" t="n">
        <v>46272</v>
      </c>
      <c r="Q10" s="18">
        <f>IFERROR(IF($K10="","",$K10-TODAY()),"")</f>
        <v/>
      </c>
      <c r="R10" s="19">
        <f>IFERROR(IF(OR($G10="Décidée",$G10="Abandonnée"),"Clôturée",IF($K10="","Échéance absente",IF($K10&lt;TODAY(),"En retard",IF($K10&lt;=TODAY()+'Paramètres'!$B$2,"À surveiller","Dans les délais")))),"")</f>
        <v/>
      </c>
      <c r="S10">
        <f>IFERROR('Paramètres'!D10,"")</f>
        <v/>
      </c>
      <c r="T10">
        <f>IFERROR('Paramètres'!E10,"")</f>
        <v/>
      </c>
      <c r="U10">
        <f>IFERROR('Paramètres'!F10,"")</f>
        <v/>
      </c>
      <c r="V10">
        <f>IFERROR('Paramètres'!B11,"")</f>
        <v/>
      </c>
    </row>
    <row r="11" ht="52" customHeight="1">
      <c r="A11" s="14" t="inlineStr">
        <is>
          <t>DEC-DEMO-010</t>
        </is>
      </c>
      <c r="B11" s="15" t="inlineStr">
        <is>
          <t>Séminaire Démo Epsilon</t>
        </is>
      </c>
      <c r="C11" s="15" t="inlineStr">
        <is>
          <t>Format du compte rendu</t>
        </is>
      </c>
      <c r="D11" s="15" t="inlineStr">
        <is>
          <t>Communication</t>
        </is>
      </c>
      <c r="E11" s="15" t="inlineStr">
        <is>
          <t>Choisir la forme du compte rendu pour un séminaire fictif.</t>
        </is>
      </c>
      <c r="F11" s="15" t="inlineStr">
        <is>
          <t>Synthèse courte avec relevé des décisions.</t>
        </is>
      </c>
      <c r="G11" s="14" t="inlineStr">
        <is>
          <t>Décidée</t>
        </is>
      </c>
      <c r="H11" s="14" t="inlineStr">
        <is>
          <t>Normale</t>
        </is>
      </c>
      <c r="I11" s="15" t="inlineStr">
        <is>
          <t>Secrétariat du comité</t>
        </is>
      </c>
      <c r="J11" s="28" t="n">
        <v>46259</v>
      </c>
      <c r="K11" s="28" t="n">
        <v>46269</v>
      </c>
      <c r="L11" s="28" t="n">
        <v>46268</v>
      </c>
      <c r="M11" s="17" t="n">
        <v>0</v>
      </c>
      <c r="N11" s="15" t="inlineStr">
        <is>
          <t>Disponibilité des éléments validés.</t>
        </is>
      </c>
      <c r="O11" s="15" t="inlineStr">
        <is>
          <t>Préparer le modèle de synthèse fictif.</t>
        </is>
      </c>
      <c r="P11" s="28" t="n">
        <v>46268</v>
      </c>
      <c r="Q11" s="20">
        <f>IFERROR(IF($K11="","",$K11-TODAY()),"")</f>
        <v/>
      </c>
      <c r="R11" s="21">
        <f>IFERROR(IF(OR($G11="Décidée",$G11="Abandonnée"),"Clôturée",IF($K11="","Échéance absente",IF($K11&lt;TODAY(),"En retard",IF($K11&lt;=TODAY()+'Paramètres'!$B$2,"À surveiller","Dans les délais")))),"")</f>
        <v/>
      </c>
      <c r="S11">
        <f>IFERROR('Paramètres'!D11,"")</f>
        <v/>
      </c>
      <c r="T11">
        <f>IFERROR('Paramètres'!E11,"")</f>
        <v/>
      </c>
      <c r="U11">
        <f>IFERROR('Paramètres'!F11,"")</f>
        <v/>
      </c>
      <c r="V11">
        <f>IFERROR('Paramètres'!B12,"")</f>
        <v/>
      </c>
    </row>
    <row r="12" ht="28" customHeight="1">
      <c r="A12" s="14" t="n"/>
      <c r="B12" s="15" t="n"/>
      <c r="C12" s="15" t="n"/>
      <c r="D12" s="15" t="n"/>
      <c r="E12" s="15" t="n"/>
      <c r="F12" s="15" t="n"/>
      <c r="G12" s="14" t="n"/>
      <c r="H12" s="14" t="n"/>
      <c r="I12" s="15" t="n"/>
      <c r="J12" s="28" t="n"/>
      <c r="K12" s="28" t="n"/>
      <c r="L12" s="28" t="n"/>
      <c r="M12" s="17" t="n"/>
      <c r="N12" s="15" t="n"/>
      <c r="O12" s="15" t="n"/>
      <c r="P12" s="28" t="n"/>
      <c r="Q12" s="18">
        <f>IFERROR(IF($K12="","",$K12-TODAY()),"")</f>
        <v/>
      </c>
      <c r="R12" s="19">
        <f>IFERROR(IF(OR($G12="Décidée",$G12="Abandonnée"),"Clôturée",IF($K12="","Échéance absente",IF($K12&lt;TODAY(),"En retard",IF($K12&lt;=TODAY()+'Paramètres'!$B$2,"À surveiller","Dans les délais")))),"")</f>
        <v/>
      </c>
      <c r="S12">
        <f>IFERROR('Paramètres'!D12,"")</f>
        <v/>
      </c>
      <c r="T12">
        <f>IFERROR('Paramètres'!E12,"")</f>
        <v/>
      </c>
      <c r="U12">
        <f>IFERROR('Paramètres'!F12,"")</f>
        <v/>
      </c>
      <c r="V12">
        <f>IFERROR('Paramètres'!B13,"")</f>
        <v/>
      </c>
    </row>
    <row r="13" ht="28" customHeight="1">
      <c r="A13" s="14" t="n"/>
      <c r="B13" s="15" t="n"/>
      <c r="C13" s="15" t="n"/>
      <c r="D13" s="15" t="n"/>
      <c r="E13" s="15" t="n"/>
      <c r="F13" s="15" t="n"/>
      <c r="G13" s="14" t="n"/>
      <c r="H13" s="14" t="n"/>
      <c r="I13" s="15" t="n"/>
      <c r="J13" s="28" t="n"/>
      <c r="K13" s="28" t="n"/>
      <c r="L13" s="28" t="n"/>
      <c r="M13" s="17" t="n"/>
      <c r="N13" s="15" t="n"/>
      <c r="O13" s="15" t="n"/>
      <c r="P13" s="28" t="n"/>
      <c r="Q13" s="20">
        <f>IFERROR(IF($K13="","",$K13-TODAY()),"")</f>
        <v/>
      </c>
      <c r="R13" s="21">
        <f>IFERROR(IF(OR($G13="Décidée",$G13="Abandonnée"),"Clôturée",IF($K13="","Échéance absente",IF($K13&lt;TODAY(),"En retard",IF($K13&lt;=TODAY()+'Paramètres'!$B$2,"À surveiller","Dans les délais")))),"")</f>
        <v/>
      </c>
      <c r="S13">
        <f>IFERROR('Paramètres'!D13,"")</f>
        <v/>
      </c>
      <c r="T13">
        <f>IFERROR('Paramètres'!E13,"")</f>
        <v/>
      </c>
      <c r="U13">
        <f>IFERROR('Paramètres'!F13,"")</f>
        <v/>
      </c>
      <c r="V13">
        <f>IFERROR('Paramètres'!B14,"")</f>
        <v/>
      </c>
    </row>
    <row r="14" ht="28" customHeight="1">
      <c r="A14" s="14" t="n"/>
      <c r="B14" s="15" t="n"/>
      <c r="C14" s="15" t="n"/>
      <c r="D14" s="15" t="n"/>
      <c r="E14" s="15" t="n"/>
      <c r="F14" s="15" t="n"/>
      <c r="G14" s="14" t="n"/>
      <c r="H14" s="14" t="n"/>
      <c r="I14" s="15" t="n"/>
      <c r="J14" s="28" t="n"/>
      <c r="K14" s="28" t="n"/>
      <c r="L14" s="28" t="n"/>
      <c r="M14" s="17" t="n"/>
      <c r="N14" s="15" t="n"/>
      <c r="O14" s="15" t="n"/>
      <c r="P14" s="28" t="n"/>
      <c r="Q14" s="18">
        <f>IFERROR(IF($K14="","",$K14-TODAY()),"")</f>
        <v/>
      </c>
      <c r="R14" s="19">
        <f>IFERROR(IF(OR($G14="Décidée",$G14="Abandonnée"),"Clôturée",IF($K14="","Échéance absente",IF($K14&lt;TODAY(),"En retard",IF($K14&lt;=TODAY()+'Paramètres'!$B$2,"À surveiller","Dans les délais")))),"")</f>
        <v/>
      </c>
      <c r="S14">
        <f>IFERROR('Paramètres'!D14,"")</f>
        <v/>
      </c>
      <c r="T14">
        <f>IFERROR('Paramètres'!E14,"")</f>
        <v/>
      </c>
      <c r="U14">
        <f>IFERROR('Paramètres'!F14,"")</f>
        <v/>
      </c>
      <c r="V14">
        <f>IFERROR('Paramètres'!B15,"")</f>
        <v/>
      </c>
    </row>
    <row r="15" ht="28" customHeight="1">
      <c r="A15" s="14" t="n"/>
      <c r="B15" s="15" t="n"/>
      <c r="C15" s="15" t="n"/>
      <c r="D15" s="15" t="n"/>
      <c r="E15" s="15" t="n"/>
      <c r="F15" s="15" t="n"/>
      <c r="G15" s="14" t="n"/>
      <c r="H15" s="14" t="n"/>
      <c r="I15" s="15" t="n"/>
      <c r="J15" s="28" t="n"/>
      <c r="K15" s="28" t="n"/>
      <c r="L15" s="28" t="n"/>
      <c r="M15" s="17" t="n"/>
      <c r="N15" s="15" t="n"/>
      <c r="O15" s="15" t="n"/>
      <c r="P15" s="28" t="n"/>
      <c r="Q15" s="20">
        <f>IFERROR(IF($K15="","",$K15-TODAY()),"")</f>
        <v/>
      </c>
      <c r="R15" s="21">
        <f>IFERROR(IF(OR($G15="Décidée",$G15="Abandonnée"),"Clôturée",IF($K15="","Échéance absente",IF($K15&lt;TODAY(),"En retard",IF($K15&lt;=TODAY()+'Paramètres'!$B$2,"À surveiller","Dans les délais")))),"")</f>
        <v/>
      </c>
      <c r="S15">
        <f>IFERROR('Paramètres'!D15,"")</f>
        <v/>
      </c>
      <c r="T15">
        <f>IFERROR('Paramètres'!E15,"")</f>
        <v/>
      </c>
      <c r="U15">
        <f>IFERROR('Paramètres'!F15,"")</f>
        <v/>
      </c>
      <c r="V15">
        <f>IFERROR('Paramètres'!B16,"")</f>
        <v/>
      </c>
    </row>
    <row r="16" ht="28" customHeight="1">
      <c r="A16" s="14" t="n"/>
      <c r="B16" s="15" t="n"/>
      <c r="C16" s="15" t="n"/>
      <c r="D16" s="15" t="n"/>
      <c r="E16" s="15" t="n"/>
      <c r="F16" s="15" t="n"/>
      <c r="G16" s="14" t="n"/>
      <c r="H16" s="14" t="n"/>
      <c r="I16" s="15" t="n"/>
      <c r="J16" s="28" t="n"/>
      <c r="K16" s="28" t="n"/>
      <c r="L16" s="28" t="n"/>
      <c r="M16" s="17" t="n"/>
      <c r="N16" s="15" t="n"/>
      <c r="O16" s="15" t="n"/>
      <c r="P16" s="28" t="n"/>
      <c r="Q16" s="18">
        <f>IFERROR(IF($K16="","",$K16-TODAY()),"")</f>
        <v/>
      </c>
      <c r="R16" s="19">
        <f>IFERROR(IF(OR($G16="Décidée",$G16="Abandonnée"),"Clôturée",IF($K16="","Échéance absente",IF($K16&lt;TODAY(),"En retard",IF($K16&lt;=TODAY()+'Paramètres'!$B$2,"À surveiller","Dans les délais")))),"")</f>
        <v/>
      </c>
      <c r="S16">
        <f>IFERROR('Paramètres'!D16,"")</f>
        <v/>
      </c>
      <c r="T16">
        <f>IFERROR('Paramètres'!E16,"")</f>
        <v/>
      </c>
      <c r="U16">
        <f>IFERROR('Paramètres'!F16,"")</f>
        <v/>
      </c>
      <c r="V16">
        <f>IFERROR('Paramètres'!B17,"")</f>
        <v/>
      </c>
    </row>
    <row r="17" ht="28" customHeight="1">
      <c r="A17" s="14" t="n"/>
      <c r="B17" s="15" t="n"/>
      <c r="C17" s="15" t="n"/>
      <c r="D17" s="15" t="n"/>
      <c r="E17" s="15" t="n"/>
      <c r="F17" s="15" t="n"/>
      <c r="G17" s="14" t="n"/>
      <c r="H17" s="14" t="n"/>
      <c r="I17" s="15" t="n"/>
      <c r="J17" s="28" t="n"/>
      <c r="K17" s="28" t="n"/>
      <c r="L17" s="28" t="n"/>
      <c r="M17" s="17" t="n"/>
      <c r="N17" s="15" t="n"/>
      <c r="O17" s="15" t="n"/>
      <c r="P17" s="28" t="n"/>
      <c r="Q17" s="20">
        <f>IFERROR(IF($K17="","",$K17-TODAY()),"")</f>
        <v/>
      </c>
      <c r="R17" s="21">
        <f>IFERROR(IF(OR($G17="Décidée",$G17="Abandonnée"),"Clôturée",IF($K17="","Échéance absente",IF($K17&lt;TODAY(),"En retard",IF($K17&lt;=TODAY()+'Paramètres'!$B$2,"À surveiller","Dans les délais")))),"")</f>
        <v/>
      </c>
      <c r="S17">
        <f>IFERROR('Paramètres'!D17,"")</f>
        <v/>
      </c>
      <c r="T17">
        <f>IFERROR('Paramètres'!E17,"")</f>
        <v/>
      </c>
      <c r="U17">
        <f>IFERROR('Paramètres'!F17,"")</f>
        <v/>
      </c>
      <c r="V17">
        <f>IFERROR('Paramètres'!B18,"")</f>
        <v/>
      </c>
    </row>
    <row r="18" ht="28" customHeight="1">
      <c r="A18" s="14" t="n"/>
      <c r="B18" s="15" t="n"/>
      <c r="C18" s="15" t="n"/>
      <c r="D18" s="15" t="n"/>
      <c r="E18" s="15" t="n"/>
      <c r="F18" s="15" t="n"/>
      <c r="G18" s="14" t="n"/>
      <c r="H18" s="14" t="n"/>
      <c r="I18" s="15" t="n"/>
      <c r="J18" s="28" t="n"/>
      <c r="K18" s="28" t="n"/>
      <c r="L18" s="28" t="n"/>
      <c r="M18" s="17" t="n"/>
      <c r="N18" s="15" t="n"/>
      <c r="O18" s="15" t="n"/>
      <c r="P18" s="28" t="n"/>
      <c r="Q18" s="18">
        <f>IFERROR(IF($K18="","",$K18-TODAY()),"")</f>
        <v/>
      </c>
      <c r="R18" s="19">
        <f>IFERROR(IF(OR($G18="Décidée",$G18="Abandonnée"),"Clôturée",IF($K18="","Échéance absente",IF($K18&lt;TODAY(),"En retard",IF($K18&lt;=TODAY()+'Paramètres'!$B$2,"À surveiller","Dans les délais")))),"")</f>
        <v/>
      </c>
      <c r="S18">
        <f>IFERROR('Paramètres'!D18,"")</f>
        <v/>
      </c>
      <c r="T18">
        <f>IFERROR('Paramètres'!E18,"")</f>
        <v/>
      </c>
      <c r="U18">
        <f>IFERROR('Paramètres'!F18,"")</f>
        <v/>
      </c>
      <c r="V18">
        <f>IFERROR('Paramètres'!B19,"")</f>
        <v/>
      </c>
    </row>
    <row r="19" ht="28" customHeight="1">
      <c r="A19" s="14" t="n"/>
      <c r="B19" s="15" t="n"/>
      <c r="C19" s="15" t="n"/>
      <c r="D19" s="15" t="n"/>
      <c r="E19" s="15" t="n"/>
      <c r="F19" s="15" t="n"/>
      <c r="G19" s="14" t="n"/>
      <c r="H19" s="14" t="n"/>
      <c r="I19" s="15" t="n"/>
      <c r="J19" s="28" t="n"/>
      <c r="K19" s="28" t="n"/>
      <c r="L19" s="28" t="n"/>
      <c r="M19" s="17" t="n"/>
      <c r="N19" s="15" t="n"/>
      <c r="O19" s="15" t="n"/>
      <c r="P19" s="28" t="n"/>
      <c r="Q19" s="20">
        <f>IFERROR(IF($K19="","",$K19-TODAY()),"")</f>
        <v/>
      </c>
      <c r="R19" s="21">
        <f>IFERROR(IF(OR($G19="Décidée",$G19="Abandonnée"),"Clôturée",IF($K19="","Échéance absente",IF($K19&lt;TODAY(),"En retard",IF($K19&lt;=TODAY()+'Paramètres'!$B$2,"À surveiller","Dans les délais")))),"")</f>
        <v/>
      </c>
      <c r="S19">
        <f>IFERROR('Paramètres'!D19,"")</f>
        <v/>
      </c>
      <c r="T19">
        <f>IFERROR('Paramètres'!E19,"")</f>
        <v/>
      </c>
      <c r="U19">
        <f>IFERROR('Paramètres'!F19,"")</f>
        <v/>
      </c>
      <c r="V19">
        <f>IFERROR('Paramètres'!B20,"")</f>
        <v/>
      </c>
    </row>
    <row r="20" ht="28" customHeight="1">
      <c r="A20" s="14" t="n"/>
      <c r="B20" s="15" t="n"/>
      <c r="C20" s="15" t="n"/>
      <c r="D20" s="15" t="n"/>
      <c r="E20" s="15" t="n"/>
      <c r="F20" s="15" t="n"/>
      <c r="G20" s="14" t="n"/>
      <c r="H20" s="14" t="n"/>
      <c r="I20" s="15" t="n"/>
      <c r="J20" s="28" t="n"/>
      <c r="K20" s="28" t="n"/>
      <c r="L20" s="28" t="n"/>
      <c r="M20" s="17" t="n"/>
      <c r="N20" s="15" t="n"/>
      <c r="O20" s="15" t="n"/>
      <c r="P20" s="28" t="n"/>
      <c r="Q20" s="18">
        <f>IFERROR(IF($K20="","",$K20-TODAY()),"")</f>
        <v/>
      </c>
      <c r="R20" s="19">
        <f>IFERROR(IF(OR($G20="Décidée",$G20="Abandonnée"),"Clôturée",IF($K20="","Échéance absente",IF($K20&lt;TODAY(),"En retard",IF($K20&lt;=TODAY()+'Paramètres'!$B$2,"À surveiller","Dans les délais")))),"")</f>
        <v/>
      </c>
      <c r="S20">
        <f>IFERROR('Paramètres'!D20,"")</f>
        <v/>
      </c>
      <c r="T20">
        <f>IFERROR('Paramètres'!E20,"")</f>
        <v/>
      </c>
      <c r="U20">
        <f>IFERROR('Paramètres'!F20,"")</f>
        <v/>
      </c>
      <c r="V20">
        <f>IFERROR('Paramètres'!B21,"")</f>
        <v/>
      </c>
    </row>
    <row r="21" ht="28" customHeight="1">
      <c r="A21" s="14" t="n"/>
      <c r="B21" s="15" t="n"/>
      <c r="C21" s="15" t="n"/>
      <c r="D21" s="15" t="n"/>
      <c r="E21" s="15" t="n"/>
      <c r="F21" s="15" t="n"/>
      <c r="G21" s="14" t="n"/>
      <c r="H21" s="14" t="n"/>
      <c r="I21" s="15" t="n"/>
      <c r="J21" s="28" t="n"/>
      <c r="K21" s="28" t="n"/>
      <c r="L21" s="28" t="n"/>
      <c r="M21" s="17" t="n"/>
      <c r="N21" s="15" t="n"/>
      <c r="O21" s="15" t="n"/>
      <c r="P21" s="28" t="n"/>
      <c r="Q21" s="20">
        <f>IFERROR(IF($K21="","",$K21-TODAY()),"")</f>
        <v/>
      </c>
      <c r="R21" s="21">
        <f>IFERROR(IF(OR($G21="Décidée",$G21="Abandonnée"),"Clôturée",IF($K21="","Échéance absente",IF($K21&lt;TODAY(),"En retard",IF($K21&lt;=TODAY()+'Paramètres'!$B$2,"À surveiller","Dans les délais")))),"")</f>
        <v/>
      </c>
      <c r="S21">
        <f>IFERROR('Paramètres'!D21,"")</f>
        <v/>
      </c>
      <c r="T21">
        <f>IFERROR('Paramètres'!E21,"")</f>
        <v/>
      </c>
      <c r="U21">
        <f>IFERROR('Paramètres'!F21,"")</f>
        <v/>
      </c>
      <c r="V21">
        <f>IFERROR('Paramètres'!B22,"")</f>
        <v/>
      </c>
    </row>
    <row r="22" ht="28" customHeight="1">
      <c r="A22" s="14" t="n"/>
      <c r="B22" s="15" t="n"/>
      <c r="C22" s="15" t="n"/>
      <c r="D22" s="15" t="n"/>
      <c r="E22" s="15" t="n"/>
      <c r="F22" s="15" t="n"/>
      <c r="G22" s="14" t="n"/>
      <c r="H22" s="14" t="n"/>
      <c r="I22" s="15" t="n"/>
      <c r="J22" s="28" t="n"/>
      <c r="K22" s="28" t="n"/>
      <c r="L22" s="28" t="n"/>
      <c r="M22" s="17" t="n"/>
      <c r="N22" s="15" t="n"/>
      <c r="O22" s="15" t="n"/>
      <c r="P22" s="28" t="n"/>
      <c r="Q22" s="18">
        <f>IFERROR(IF($K22="","",$K22-TODAY()),"")</f>
        <v/>
      </c>
      <c r="R22" s="19">
        <f>IFERROR(IF(OR($G22="Décidée",$G22="Abandonnée"),"Clôturée",IF($K22="","Échéance absente",IF($K22&lt;TODAY(),"En retard",IF($K22&lt;=TODAY()+'Paramètres'!$B$2,"À surveiller","Dans les délais")))),"")</f>
        <v/>
      </c>
      <c r="S22">
        <f>IFERROR('Paramètres'!D22,"")</f>
        <v/>
      </c>
      <c r="T22">
        <f>IFERROR('Paramètres'!E22,"")</f>
        <v/>
      </c>
      <c r="U22">
        <f>IFERROR('Paramètres'!F22,"")</f>
        <v/>
      </c>
      <c r="V22">
        <f>IFERROR('Paramètres'!B23,"")</f>
        <v/>
      </c>
    </row>
    <row r="23" ht="28" customHeight="1">
      <c r="A23" s="14" t="n"/>
      <c r="B23" s="15" t="n"/>
      <c r="C23" s="15" t="n"/>
      <c r="D23" s="15" t="n"/>
      <c r="E23" s="15" t="n"/>
      <c r="F23" s="15" t="n"/>
      <c r="G23" s="14" t="n"/>
      <c r="H23" s="14" t="n"/>
      <c r="I23" s="15" t="n"/>
      <c r="J23" s="28" t="n"/>
      <c r="K23" s="28" t="n"/>
      <c r="L23" s="28" t="n"/>
      <c r="M23" s="17" t="n"/>
      <c r="N23" s="15" t="n"/>
      <c r="O23" s="15" t="n"/>
      <c r="P23" s="28" t="n"/>
      <c r="Q23" s="20">
        <f>IFERROR(IF($K23="","",$K23-TODAY()),"")</f>
        <v/>
      </c>
      <c r="R23" s="21">
        <f>IFERROR(IF(OR($G23="Décidée",$G23="Abandonnée"),"Clôturée",IF($K23="","Échéance absente",IF($K23&lt;TODAY(),"En retard",IF($K23&lt;=TODAY()+'Paramètres'!$B$2,"À surveiller","Dans les délais")))),"")</f>
        <v/>
      </c>
      <c r="S23">
        <f>IFERROR('Paramètres'!D23,"")</f>
        <v/>
      </c>
      <c r="T23">
        <f>IFERROR('Paramètres'!E23,"")</f>
        <v/>
      </c>
      <c r="U23">
        <f>IFERROR('Paramètres'!F23,"")</f>
        <v/>
      </c>
      <c r="V23">
        <f>IFERROR('Paramètres'!B24,"")</f>
        <v/>
      </c>
    </row>
    <row r="24" ht="28" customHeight="1">
      <c r="A24" s="14" t="n"/>
      <c r="B24" s="15" t="n"/>
      <c r="C24" s="15" t="n"/>
      <c r="D24" s="15" t="n"/>
      <c r="E24" s="15" t="n"/>
      <c r="F24" s="15" t="n"/>
      <c r="G24" s="14" t="n"/>
      <c r="H24" s="14" t="n"/>
      <c r="I24" s="15" t="n"/>
      <c r="J24" s="28" t="n"/>
      <c r="K24" s="28" t="n"/>
      <c r="L24" s="28" t="n"/>
      <c r="M24" s="17" t="n"/>
      <c r="N24" s="15" t="n"/>
      <c r="O24" s="15" t="n"/>
      <c r="P24" s="28" t="n"/>
      <c r="Q24" s="18">
        <f>IFERROR(IF($K24="","",$K24-TODAY()),"")</f>
        <v/>
      </c>
      <c r="R24" s="19">
        <f>IFERROR(IF(OR($G24="Décidée",$G24="Abandonnée"),"Clôturée",IF($K24="","Échéance absente",IF($K24&lt;TODAY(),"En retard",IF($K24&lt;=TODAY()+'Paramètres'!$B$2,"À surveiller","Dans les délais")))),"")</f>
        <v/>
      </c>
      <c r="S24">
        <f>IFERROR('Paramètres'!D24,"")</f>
        <v/>
      </c>
      <c r="T24">
        <f>IFERROR('Paramètres'!E24,"")</f>
        <v/>
      </c>
      <c r="U24">
        <f>IFERROR('Paramètres'!F24,"")</f>
        <v/>
      </c>
      <c r="V24">
        <f>IFERROR('Paramètres'!B25,"")</f>
        <v/>
      </c>
    </row>
    <row r="25" ht="28" customHeight="1">
      <c r="A25" s="14" t="n"/>
      <c r="B25" s="15" t="n"/>
      <c r="C25" s="15" t="n"/>
      <c r="D25" s="15" t="n"/>
      <c r="E25" s="15" t="n"/>
      <c r="F25" s="15" t="n"/>
      <c r="G25" s="14" t="n"/>
      <c r="H25" s="14" t="n"/>
      <c r="I25" s="15" t="n"/>
      <c r="J25" s="28" t="n"/>
      <c r="K25" s="28" t="n"/>
      <c r="L25" s="28" t="n"/>
      <c r="M25" s="17" t="n"/>
      <c r="N25" s="15" t="n"/>
      <c r="O25" s="15" t="n"/>
      <c r="P25" s="28" t="n"/>
      <c r="Q25" s="20">
        <f>IFERROR(IF($K25="","",$K25-TODAY()),"")</f>
        <v/>
      </c>
      <c r="R25" s="21">
        <f>IFERROR(IF(OR($G25="Décidée",$G25="Abandonnée"),"Clôturée",IF($K25="","Échéance absente",IF($K25&lt;TODAY(),"En retard",IF($K25&lt;=TODAY()+'Paramètres'!$B$2,"À surveiller","Dans les délais")))),"")</f>
        <v/>
      </c>
      <c r="S25">
        <f>IFERROR('Paramètres'!D25,"")</f>
        <v/>
      </c>
      <c r="T25">
        <f>IFERROR('Paramètres'!E25,"")</f>
        <v/>
      </c>
      <c r="U25">
        <f>IFERROR('Paramètres'!F25,"")</f>
        <v/>
      </c>
      <c r="V25">
        <f>IFERROR('Paramètres'!B26,"")</f>
        <v/>
      </c>
    </row>
    <row r="26" ht="28" customHeight="1">
      <c r="A26" s="14" t="n"/>
      <c r="B26" s="15" t="n"/>
      <c r="C26" s="15" t="n"/>
      <c r="D26" s="15" t="n"/>
      <c r="E26" s="15" t="n"/>
      <c r="F26" s="15" t="n"/>
      <c r="G26" s="14" t="n"/>
      <c r="H26" s="14" t="n"/>
      <c r="I26" s="15" t="n"/>
      <c r="J26" s="28" t="n"/>
      <c r="K26" s="28" t="n"/>
      <c r="L26" s="28" t="n"/>
      <c r="M26" s="17" t="n"/>
      <c r="N26" s="15" t="n"/>
      <c r="O26" s="15" t="n"/>
      <c r="P26" s="28" t="n"/>
      <c r="Q26" s="18">
        <f>IFERROR(IF($K26="","",$K26-TODAY()),"")</f>
        <v/>
      </c>
      <c r="R26" s="19">
        <f>IFERROR(IF(OR($G26="Décidée",$G26="Abandonnée"),"Clôturée",IF($K26="","Échéance absente",IF($K26&lt;TODAY(),"En retard",IF($K26&lt;=TODAY()+'Paramètres'!$B$2,"À surveiller","Dans les délais")))),"")</f>
        <v/>
      </c>
      <c r="S26">
        <f>IFERROR('Paramètres'!D26,"")</f>
        <v/>
      </c>
      <c r="T26">
        <f>IFERROR('Paramètres'!E26,"")</f>
        <v/>
      </c>
      <c r="U26">
        <f>IFERROR('Paramètres'!F26,"")</f>
        <v/>
      </c>
      <c r="V26">
        <f>IFERROR('Paramètres'!B27,"")</f>
        <v/>
      </c>
    </row>
    <row r="27" ht="28" customHeight="1">
      <c r="A27" s="14" t="n"/>
      <c r="B27" s="15" t="n"/>
      <c r="C27" s="15" t="n"/>
      <c r="D27" s="15" t="n"/>
      <c r="E27" s="15" t="n"/>
      <c r="F27" s="15" t="n"/>
      <c r="G27" s="14" t="n"/>
      <c r="H27" s="14" t="n"/>
      <c r="I27" s="15" t="n"/>
      <c r="J27" s="28" t="n"/>
      <c r="K27" s="28" t="n"/>
      <c r="L27" s="28" t="n"/>
      <c r="M27" s="17" t="n"/>
      <c r="N27" s="15" t="n"/>
      <c r="O27" s="15" t="n"/>
      <c r="P27" s="28" t="n"/>
      <c r="Q27" s="20">
        <f>IFERROR(IF($K27="","",$K27-TODAY()),"")</f>
        <v/>
      </c>
      <c r="R27" s="21">
        <f>IFERROR(IF(OR($G27="Décidée",$G27="Abandonnée"),"Clôturée",IF($K27="","Échéance absente",IF($K27&lt;TODAY(),"En retard",IF($K27&lt;=TODAY()+'Paramètres'!$B$2,"À surveiller","Dans les délais")))),"")</f>
        <v/>
      </c>
      <c r="S27">
        <f>IFERROR('Paramètres'!D27,"")</f>
        <v/>
      </c>
      <c r="T27">
        <f>IFERROR('Paramètres'!E27,"")</f>
        <v/>
      </c>
      <c r="U27">
        <f>IFERROR('Paramètres'!F27,"")</f>
        <v/>
      </c>
      <c r="V27">
        <f>IFERROR('Paramètres'!B28,"")</f>
        <v/>
      </c>
    </row>
    <row r="28" ht="28" customHeight="1">
      <c r="A28" s="14" t="n"/>
      <c r="B28" s="15" t="n"/>
      <c r="C28" s="15" t="n"/>
      <c r="D28" s="15" t="n"/>
      <c r="E28" s="15" t="n"/>
      <c r="F28" s="15" t="n"/>
      <c r="G28" s="14" t="n"/>
      <c r="H28" s="14" t="n"/>
      <c r="I28" s="15" t="n"/>
      <c r="J28" s="28" t="n"/>
      <c r="K28" s="28" t="n"/>
      <c r="L28" s="28" t="n"/>
      <c r="M28" s="17" t="n"/>
      <c r="N28" s="15" t="n"/>
      <c r="O28" s="15" t="n"/>
      <c r="P28" s="28" t="n"/>
      <c r="Q28" s="18">
        <f>IFERROR(IF($K28="","",$K28-TODAY()),"")</f>
        <v/>
      </c>
      <c r="R28" s="19">
        <f>IFERROR(IF(OR($G28="Décidée",$G28="Abandonnée"),"Clôturée",IF($K28="","Échéance absente",IF($K28&lt;TODAY(),"En retard",IF($K28&lt;=TODAY()+'Paramètres'!$B$2,"À surveiller","Dans les délais")))),"")</f>
        <v/>
      </c>
      <c r="S28">
        <f>IFERROR('Paramètres'!D28,"")</f>
        <v/>
      </c>
      <c r="T28">
        <f>IFERROR('Paramètres'!E28,"")</f>
        <v/>
      </c>
      <c r="U28">
        <f>IFERROR('Paramètres'!F28,"")</f>
        <v/>
      </c>
      <c r="V28">
        <f>IFERROR('Paramètres'!B29,"")</f>
        <v/>
      </c>
    </row>
    <row r="29" ht="28" customHeight="1">
      <c r="A29" s="14" t="n"/>
      <c r="B29" s="15" t="n"/>
      <c r="C29" s="15" t="n"/>
      <c r="D29" s="15" t="n"/>
      <c r="E29" s="15" t="n"/>
      <c r="F29" s="15" t="n"/>
      <c r="G29" s="14" t="n"/>
      <c r="H29" s="14" t="n"/>
      <c r="I29" s="15" t="n"/>
      <c r="J29" s="28" t="n"/>
      <c r="K29" s="28" t="n"/>
      <c r="L29" s="28" t="n"/>
      <c r="M29" s="17" t="n"/>
      <c r="N29" s="15" t="n"/>
      <c r="O29" s="15" t="n"/>
      <c r="P29" s="28" t="n"/>
      <c r="Q29" s="20">
        <f>IFERROR(IF($K29="","",$K29-TODAY()),"")</f>
        <v/>
      </c>
      <c r="R29" s="21">
        <f>IFERROR(IF(OR($G29="Décidée",$G29="Abandonnée"),"Clôturée",IF($K29="","Échéance absente",IF($K29&lt;TODAY(),"En retard",IF($K29&lt;=TODAY()+'Paramètres'!$B$2,"À surveiller","Dans les délais")))),"")</f>
        <v/>
      </c>
      <c r="S29">
        <f>IFERROR('Paramètres'!D29,"")</f>
        <v/>
      </c>
      <c r="T29">
        <f>IFERROR('Paramètres'!E29,"")</f>
        <v/>
      </c>
      <c r="U29">
        <f>IFERROR('Paramètres'!F29,"")</f>
        <v/>
      </c>
      <c r="V29">
        <f>IFERROR('Paramètres'!B30,"")</f>
        <v/>
      </c>
    </row>
    <row r="30" ht="28" customHeight="1">
      <c r="A30" s="14" t="n"/>
      <c r="B30" s="15" t="n"/>
      <c r="C30" s="15" t="n"/>
      <c r="D30" s="15" t="n"/>
      <c r="E30" s="15" t="n"/>
      <c r="F30" s="15" t="n"/>
      <c r="G30" s="14" t="n"/>
      <c r="H30" s="14" t="n"/>
      <c r="I30" s="15" t="n"/>
      <c r="J30" s="28" t="n"/>
      <c r="K30" s="28" t="n"/>
      <c r="L30" s="28" t="n"/>
      <c r="M30" s="17" t="n"/>
      <c r="N30" s="15" t="n"/>
      <c r="O30" s="15" t="n"/>
      <c r="P30" s="28" t="n"/>
      <c r="Q30" s="18">
        <f>IFERROR(IF($K30="","",$K30-TODAY()),"")</f>
        <v/>
      </c>
      <c r="R30" s="19">
        <f>IFERROR(IF(OR($G30="Décidée",$G30="Abandonnée"),"Clôturée",IF($K30="","Échéance absente",IF($K30&lt;TODAY(),"En retard",IF($K30&lt;=TODAY()+'Paramètres'!$B$2,"À surveiller","Dans les délais")))),"")</f>
        <v/>
      </c>
      <c r="S30">
        <f>IFERROR('Paramètres'!D30,"")</f>
        <v/>
      </c>
      <c r="T30">
        <f>IFERROR('Paramètres'!E30,"")</f>
        <v/>
      </c>
      <c r="U30">
        <f>IFERROR('Paramètres'!F30,"")</f>
        <v/>
      </c>
      <c r="V30">
        <f>IFERROR('Paramètres'!B31,"")</f>
        <v/>
      </c>
    </row>
    <row r="31" ht="28" customHeight="1">
      <c r="A31" s="14" t="n"/>
      <c r="B31" s="15" t="n"/>
      <c r="C31" s="15" t="n"/>
      <c r="D31" s="15" t="n"/>
      <c r="E31" s="15" t="n"/>
      <c r="F31" s="15" t="n"/>
      <c r="G31" s="14" t="n"/>
      <c r="H31" s="14" t="n"/>
      <c r="I31" s="15" t="n"/>
      <c r="J31" s="28" t="n"/>
      <c r="K31" s="28" t="n"/>
      <c r="L31" s="28" t="n"/>
      <c r="M31" s="17" t="n"/>
      <c r="N31" s="15" t="n"/>
      <c r="O31" s="15" t="n"/>
      <c r="P31" s="28" t="n"/>
      <c r="Q31" s="20">
        <f>IFERROR(IF($K31="","",$K31-TODAY()),"")</f>
        <v/>
      </c>
      <c r="R31" s="21">
        <f>IFERROR(IF(OR($G31="Décidée",$G31="Abandonnée"),"Clôturée",IF($K31="","Échéance absente",IF($K31&lt;TODAY(),"En retard",IF($K31&lt;=TODAY()+'Paramètres'!$B$2,"À surveiller","Dans les délais")))),"")</f>
        <v/>
      </c>
      <c r="S31">
        <f>IFERROR('Paramètres'!D31,"")</f>
        <v/>
      </c>
      <c r="T31">
        <f>IFERROR('Paramètres'!E31,"")</f>
        <v/>
      </c>
      <c r="U31">
        <f>IFERROR('Paramètres'!F31,"")</f>
        <v/>
      </c>
      <c r="V31">
        <f>IFERROR('Paramètres'!B32,"")</f>
        <v/>
      </c>
    </row>
    <row r="32" ht="28" customHeight="1">
      <c r="A32" s="14" t="n"/>
      <c r="B32" s="15" t="n"/>
      <c r="C32" s="15" t="n"/>
      <c r="D32" s="15" t="n"/>
      <c r="E32" s="15" t="n"/>
      <c r="F32" s="15" t="n"/>
      <c r="G32" s="14" t="n"/>
      <c r="H32" s="14" t="n"/>
      <c r="I32" s="15" t="n"/>
      <c r="J32" s="28" t="n"/>
      <c r="K32" s="28" t="n"/>
      <c r="L32" s="28" t="n"/>
      <c r="M32" s="17" t="n"/>
      <c r="N32" s="15" t="n"/>
      <c r="O32" s="15" t="n"/>
      <c r="P32" s="28" t="n"/>
      <c r="Q32" s="18">
        <f>IFERROR(IF($K32="","",$K32-TODAY()),"")</f>
        <v/>
      </c>
      <c r="R32" s="19">
        <f>IFERROR(IF(OR($G32="Décidée",$G32="Abandonnée"),"Clôturée",IF($K32="","Échéance absente",IF($K32&lt;TODAY(),"En retard",IF($K32&lt;=TODAY()+'Paramètres'!$B$2,"À surveiller","Dans les délais")))),"")</f>
        <v/>
      </c>
      <c r="S32">
        <f>IFERROR('Paramètres'!D32,"")</f>
        <v/>
      </c>
      <c r="T32">
        <f>IFERROR('Paramètres'!E32,"")</f>
        <v/>
      </c>
      <c r="U32">
        <f>IFERROR('Paramètres'!F32,"")</f>
        <v/>
      </c>
      <c r="V32">
        <f>IFERROR('Paramètres'!B33,"")</f>
        <v/>
      </c>
    </row>
    <row r="33" ht="28" customHeight="1">
      <c r="A33" s="14" t="n"/>
      <c r="B33" s="15" t="n"/>
      <c r="C33" s="15" t="n"/>
      <c r="D33" s="15" t="n"/>
      <c r="E33" s="15" t="n"/>
      <c r="F33" s="15" t="n"/>
      <c r="G33" s="14" t="n"/>
      <c r="H33" s="14" t="n"/>
      <c r="I33" s="15" t="n"/>
      <c r="J33" s="28" t="n"/>
      <c r="K33" s="28" t="n"/>
      <c r="L33" s="28" t="n"/>
      <c r="M33" s="17" t="n"/>
      <c r="N33" s="15" t="n"/>
      <c r="O33" s="15" t="n"/>
      <c r="P33" s="28" t="n"/>
      <c r="Q33" s="20">
        <f>IFERROR(IF($K33="","",$K33-TODAY()),"")</f>
        <v/>
      </c>
      <c r="R33" s="21">
        <f>IFERROR(IF(OR($G33="Décidée",$G33="Abandonnée"),"Clôturée",IF($K33="","Échéance absente",IF($K33&lt;TODAY(),"En retard",IF($K33&lt;=TODAY()+'Paramètres'!$B$2,"À surveiller","Dans les délais")))),"")</f>
        <v/>
      </c>
      <c r="S33">
        <f>IFERROR('Paramètres'!D33,"")</f>
        <v/>
      </c>
      <c r="T33">
        <f>IFERROR('Paramètres'!E33,"")</f>
        <v/>
      </c>
      <c r="U33">
        <f>IFERROR('Paramètres'!F33,"")</f>
        <v/>
      </c>
      <c r="V33">
        <f>IFERROR('Paramètres'!B34,"")</f>
        <v/>
      </c>
    </row>
    <row r="34" ht="28" customHeight="1">
      <c r="A34" s="14" t="n"/>
      <c r="B34" s="15" t="n"/>
      <c r="C34" s="15" t="n"/>
      <c r="D34" s="15" t="n"/>
      <c r="E34" s="15" t="n"/>
      <c r="F34" s="15" t="n"/>
      <c r="G34" s="14" t="n"/>
      <c r="H34" s="14" t="n"/>
      <c r="I34" s="15" t="n"/>
      <c r="J34" s="28" t="n"/>
      <c r="K34" s="28" t="n"/>
      <c r="L34" s="28" t="n"/>
      <c r="M34" s="17" t="n"/>
      <c r="N34" s="15" t="n"/>
      <c r="O34" s="15" t="n"/>
      <c r="P34" s="28" t="n"/>
      <c r="Q34" s="18">
        <f>IFERROR(IF($K34="","",$K34-TODAY()),"")</f>
        <v/>
      </c>
      <c r="R34" s="19">
        <f>IFERROR(IF(OR($G34="Décidée",$G34="Abandonnée"),"Clôturée",IF($K34="","Échéance absente",IF($K34&lt;TODAY(),"En retard",IF($K34&lt;=TODAY()+'Paramètres'!$B$2,"À surveiller","Dans les délais")))),"")</f>
        <v/>
      </c>
      <c r="S34">
        <f>IFERROR('Paramètres'!D34,"")</f>
        <v/>
      </c>
      <c r="T34">
        <f>IFERROR('Paramètres'!E34,"")</f>
        <v/>
      </c>
      <c r="U34">
        <f>IFERROR('Paramètres'!F34,"")</f>
        <v/>
      </c>
      <c r="V34">
        <f>IFERROR('Paramètres'!B35,"")</f>
        <v/>
      </c>
    </row>
    <row r="35" ht="28" customHeight="1">
      <c r="A35" s="14" t="n"/>
      <c r="B35" s="15" t="n"/>
      <c r="C35" s="15" t="n"/>
      <c r="D35" s="15" t="n"/>
      <c r="E35" s="15" t="n"/>
      <c r="F35" s="15" t="n"/>
      <c r="G35" s="14" t="n"/>
      <c r="H35" s="14" t="n"/>
      <c r="I35" s="15" t="n"/>
      <c r="J35" s="28" t="n"/>
      <c r="K35" s="28" t="n"/>
      <c r="L35" s="28" t="n"/>
      <c r="M35" s="17" t="n"/>
      <c r="N35" s="15" t="n"/>
      <c r="O35" s="15" t="n"/>
      <c r="P35" s="28" t="n"/>
      <c r="Q35" s="20">
        <f>IFERROR(IF($K35="","",$K35-TODAY()),"")</f>
        <v/>
      </c>
      <c r="R35" s="21">
        <f>IFERROR(IF(OR($G35="Décidée",$G35="Abandonnée"),"Clôturée",IF($K35="","Échéance absente",IF($K35&lt;TODAY(),"En retard",IF($K35&lt;=TODAY()+'Paramètres'!$B$2,"À surveiller","Dans les délais")))),"")</f>
        <v/>
      </c>
      <c r="S35">
        <f>IFERROR('Paramètres'!D35,"")</f>
        <v/>
      </c>
      <c r="T35">
        <f>IFERROR('Paramètres'!E35,"")</f>
        <v/>
      </c>
      <c r="U35">
        <f>IFERROR('Paramètres'!F35,"")</f>
        <v/>
      </c>
      <c r="V35">
        <f>IFERROR('Paramètres'!B36,"")</f>
        <v/>
      </c>
    </row>
    <row r="36" ht="28" customHeight="1">
      <c r="A36" s="14" t="n"/>
      <c r="B36" s="15" t="n"/>
      <c r="C36" s="15" t="n"/>
      <c r="D36" s="15" t="n"/>
      <c r="E36" s="15" t="n"/>
      <c r="F36" s="15" t="n"/>
      <c r="G36" s="14" t="n"/>
      <c r="H36" s="14" t="n"/>
      <c r="I36" s="15" t="n"/>
      <c r="J36" s="28" t="n"/>
      <c r="K36" s="28" t="n"/>
      <c r="L36" s="28" t="n"/>
      <c r="M36" s="17" t="n"/>
      <c r="N36" s="15" t="n"/>
      <c r="O36" s="15" t="n"/>
      <c r="P36" s="28" t="n"/>
      <c r="Q36" s="18">
        <f>IFERROR(IF($K36="","",$K36-TODAY()),"")</f>
        <v/>
      </c>
      <c r="R36" s="19">
        <f>IFERROR(IF(OR($G36="Décidée",$G36="Abandonnée"),"Clôturée",IF($K36="","Échéance absente",IF($K36&lt;TODAY(),"En retard",IF($K36&lt;=TODAY()+'Paramètres'!$B$2,"À surveiller","Dans les délais")))),"")</f>
        <v/>
      </c>
      <c r="S36">
        <f>IFERROR('Paramètres'!D36,"")</f>
        <v/>
      </c>
      <c r="T36">
        <f>IFERROR('Paramètres'!E36,"")</f>
        <v/>
      </c>
      <c r="U36">
        <f>IFERROR('Paramètres'!F36,"")</f>
        <v/>
      </c>
      <c r="V36">
        <f>IFERROR('Paramètres'!B37,"")</f>
        <v/>
      </c>
    </row>
    <row r="37" ht="28" customHeight="1">
      <c r="A37" s="14" t="n"/>
      <c r="B37" s="15" t="n"/>
      <c r="C37" s="15" t="n"/>
      <c r="D37" s="15" t="n"/>
      <c r="E37" s="15" t="n"/>
      <c r="F37" s="15" t="n"/>
      <c r="G37" s="14" t="n"/>
      <c r="H37" s="14" t="n"/>
      <c r="I37" s="15" t="n"/>
      <c r="J37" s="28" t="n"/>
      <c r="K37" s="28" t="n"/>
      <c r="L37" s="28" t="n"/>
      <c r="M37" s="17" t="n"/>
      <c r="N37" s="15" t="n"/>
      <c r="O37" s="15" t="n"/>
      <c r="P37" s="28" t="n"/>
      <c r="Q37" s="20">
        <f>IFERROR(IF($K37="","",$K37-TODAY()),"")</f>
        <v/>
      </c>
      <c r="R37" s="21">
        <f>IFERROR(IF(OR($G37="Décidée",$G37="Abandonnée"),"Clôturée",IF($K37="","Échéance absente",IF($K37&lt;TODAY(),"En retard",IF($K37&lt;=TODAY()+'Paramètres'!$B$2,"À surveiller","Dans les délais")))),"")</f>
        <v/>
      </c>
      <c r="S37">
        <f>IFERROR('Paramètres'!D37,"")</f>
        <v/>
      </c>
      <c r="T37">
        <f>IFERROR('Paramètres'!E37,"")</f>
        <v/>
      </c>
      <c r="U37">
        <f>IFERROR('Paramètres'!F37,"")</f>
        <v/>
      </c>
      <c r="V37">
        <f>IFERROR('Paramètres'!B38,"")</f>
        <v/>
      </c>
    </row>
    <row r="38" ht="28" customHeight="1">
      <c r="A38" s="14" t="n"/>
      <c r="B38" s="15" t="n"/>
      <c r="C38" s="15" t="n"/>
      <c r="D38" s="15" t="n"/>
      <c r="E38" s="15" t="n"/>
      <c r="F38" s="15" t="n"/>
      <c r="G38" s="14" t="n"/>
      <c r="H38" s="14" t="n"/>
      <c r="I38" s="15" t="n"/>
      <c r="J38" s="28" t="n"/>
      <c r="K38" s="28" t="n"/>
      <c r="L38" s="28" t="n"/>
      <c r="M38" s="17" t="n"/>
      <c r="N38" s="15" t="n"/>
      <c r="O38" s="15" t="n"/>
      <c r="P38" s="28" t="n"/>
      <c r="Q38" s="18">
        <f>IFERROR(IF($K38="","",$K38-TODAY()),"")</f>
        <v/>
      </c>
      <c r="R38" s="19">
        <f>IFERROR(IF(OR($G38="Décidée",$G38="Abandonnée"),"Clôturée",IF($K38="","Échéance absente",IF($K38&lt;TODAY(),"En retard",IF($K38&lt;=TODAY()+'Paramètres'!$B$2,"À surveiller","Dans les délais")))),"")</f>
        <v/>
      </c>
      <c r="S38">
        <f>IFERROR('Paramètres'!D38,"")</f>
        <v/>
      </c>
      <c r="T38">
        <f>IFERROR('Paramètres'!E38,"")</f>
        <v/>
      </c>
      <c r="U38">
        <f>IFERROR('Paramètres'!F38,"")</f>
        <v/>
      </c>
      <c r="V38">
        <f>IFERROR('Paramètres'!B39,"")</f>
        <v/>
      </c>
    </row>
    <row r="39" ht="28" customHeight="1">
      <c r="A39" s="14" t="n"/>
      <c r="B39" s="15" t="n"/>
      <c r="C39" s="15" t="n"/>
      <c r="D39" s="15" t="n"/>
      <c r="E39" s="15" t="n"/>
      <c r="F39" s="15" t="n"/>
      <c r="G39" s="14" t="n"/>
      <c r="H39" s="14" t="n"/>
      <c r="I39" s="15" t="n"/>
      <c r="J39" s="28" t="n"/>
      <c r="K39" s="28" t="n"/>
      <c r="L39" s="28" t="n"/>
      <c r="M39" s="17" t="n"/>
      <c r="N39" s="15" t="n"/>
      <c r="O39" s="15" t="n"/>
      <c r="P39" s="28" t="n"/>
      <c r="Q39" s="20">
        <f>IFERROR(IF($K39="","",$K39-TODAY()),"")</f>
        <v/>
      </c>
      <c r="R39" s="21">
        <f>IFERROR(IF(OR($G39="Décidée",$G39="Abandonnée"),"Clôturée",IF($K39="","Échéance absente",IF($K39&lt;TODAY(),"En retard",IF($K39&lt;=TODAY()+'Paramètres'!$B$2,"À surveiller","Dans les délais")))),"")</f>
        <v/>
      </c>
      <c r="S39">
        <f>IFERROR('Paramètres'!D39,"")</f>
        <v/>
      </c>
      <c r="T39">
        <f>IFERROR('Paramètres'!E39,"")</f>
        <v/>
      </c>
      <c r="U39">
        <f>IFERROR('Paramètres'!F39,"")</f>
        <v/>
      </c>
      <c r="V39">
        <f>IFERROR('Paramètres'!B40,"")</f>
        <v/>
      </c>
    </row>
    <row r="40" ht="28" customHeight="1">
      <c r="A40" s="14" t="n"/>
      <c r="B40" s="15" t="n"/>
      <c r="C40" s="15" t="n"/>
      <c r="D40" s="15" t="n"/>
      <c r="E40" s="15" t="n"/>
      <c r="F40" s="15" t="n"/>
      <c r="G40" s="14" t="n"/>
      <c r="H40" s="14" t="n"/>
      <c r="I40" s="15" t="n"/>
      <c r="J40" s="28" t="n"/>
      <c r="K40" s="28" t="n"/>
      <c r="L40" s="28" t="n"/>
      <c r="M40" s="17" t="n"/>
      <c r="N40" s="15" t="n"/>
      <c r="O40" s="15" t="n"/>
      <c r="P40" s="28" t="n"/>
      <c r="Q40" s="18">
        <f>IFERROR(IF($K40="","",$K40-TODAY()),"")</f>
        <v/>
      </c>
      <c r="R40" s="19">
        <f>IFERROR(IF(OR($G40="Décidée",$G40="Abandonnée"),"Clôturée",IF($K40="","Échéance absente",IF($K40&lt;TODAY(),"En retard",IF($K40&lt;=TODAY()+'Paramètres'!$B$2,"À surveiller","Dans les délais")))),"")</f>
        <v/>
      </c>
      <c r="S40">
        <f>IFERROR('Paramètres'!D40,"")</f>
        <v/>
      </c>
      <c r="T40">
        <f>IFERROR('Paramètres'!E40,"")</f>
        <v/>
      </c>
      <c r="U40">
        <f>IFERROR('Paramètres'!F40,"")</f>
        <v/>
      </c>
      <c r="V40">
        <f>IFERROR('Paramètres'!B41,"")</f>
        <v/>
      </c>
    </row>
    <row r="41" ht="28" customHeight="1">
      <c r="A41" s="14" t="n"/>
      <c r="B41" s="15" t="n"/>
      <c r="C41" s="15" t="n"/>
      <c r="D41" s="15" t="n"/>
      <c r="E41" s="15" t="n"/>
      <c r="F41" s="15" t="n"/>
      <c r="G41" s="14" t="n"/>
      <c r="H41" s="14" t="n"/>
      <c r="I41" s="15" t="n"/>
      <c r="J41" s="28" t="n"/>
      <c r="K41" s="28" t="n"/>
      <c r="L41" s="28" t="n"/>
      <c r="M41" s="17" t="n"/>
      <c r="N41" s="15" t="n"/>
      <c r="O41" s="15" t="n"/>
      <c r="P41" s="28" t="n"/>
      <c r="Q41" s="20">
        <f>IFERROR(IF($K41="","",$K41-TODAY()),"")</f>
        <v/>
      </c>
      <c r="R41" s="21">
        <f>IFERROR(IF(OR($G41="Décidée",$G41="Abandonnée"),"Clôturée",IF($K41="","Échéance absente",IF($K41&lt;TODAY(),"En retard",IF($K41&lt;=TODAY()+'Paramètres'!$B$2,"À surveiller","Dans les délais")))),"")</f>
        <v/>
      </c>
      <c r="S41">
        <f>IFERROR('Paramètres'!D41,"")</f>
        <v/>
      </c>
      <c r="T41">
        <f>IFERROR('Paramètres'!E41,"")</f>
        <v/>
      </c>
      <c r="U41">
        <f>IFERROR('Paramètres'!F41,"")</f>
        <v/>
      </c>
      <c r="V41">
        <f>IFERROR('Paramètres'!B42,"")</f>
        <v/>
      </c>
    </row>
    <row r="42" ht="28" customHeight="1">
      <c r="A42" s="14" t="n"/>
      <c r="B42" s="15" t="n"/>
      <c r="C42" s="15" t="n"/>
      <c r="D42" s="15" t="n"/>
      <c r="E42" s="15" t="n"/>
      <c r="F42" s="15" t="n"/>
      <c r="G42" s="14" t="n"/>
      <c r="H42" s="14" t="n"/>
      <c r="I42" s="15" t="n"/>
      <c r="J42" s="28" t="n"/>
      <c r="K42" s="28" t="n"/>
      <c r="L42" s="28" t="n"/>
      <c r="M42" s="17" t="n"/>
      <c r="N42" s="15" t="n"/>
      <c r="O42" s="15" t="n"/>
      <c r="P42" s="28" t="n"/>
      <c r="Q42" s="18">
        <f>IFERROR(IF($K42="","",$K42-TODAY()),"")</f>
        <v/>
      </c>
      <c r="R42" s="19">
        <f>IFERROR(IF(OR($G42="Décidée",$G42="Abandonnée"),"Clôturée",IF($K42="","Échéance absente",IF($K42&lt;TODAY(),"En retard",IF($K42&lt;=TODAY()+'Paramètres'!$B$2,"À surveiller","Dans les délais")))),"")</f>
        <v/>
      </c>
      <c r="S42">
        <f>IFERROR('Paramètres'!D42,"")</f>
        <v/>
      </c>
      <c r="T42">
        <f>IFERROR('Paramètres'!E42,"")</f>
        <v/>
      </c>
      <c r="U42">
        <f>IFERROR('Paramètres'!F42,"")</f>
        <v/>
      </c>
      <c r="V42">
        <f>IFERROR('Paramètres'!B43,"")</f>
        <v/>
      </c>
    </row>
    <row r="43" ht="28" customHeight="1">
      <c r="A43" s="14" t="n"/>
      <c r="B43" s="15" t="n"/>
      <c r="C43" s="15" t="n"/>
      <c r="D43" s="15" t="n"/>
      <c r="E43" s="15" t="n"/>
      <c r="F43" s="15" t="n"/>
      <c r="G43" s="14" t="n"/>
      <c r="H43" s="14" t="n"/>
      <c r="I43" s="15" t="n"/>
      <c r="J43" s="28" t="n"/>
      <c r="K43" s="28" t="n"/>
      <c r="L43" s="28" t="n"/>
      <c r="M43" s="17" t="n"/>
      <c r="N43" s="15" t="n"/>
      <c r="O43" s="15" t="n"/>
      <c r="P43" s="28" t="n"/>
      <c r="Q43" s="20">
        <f>IFERROR(IF($K43="","",$K43-TODAY()),"")</f>
        <v/>
      </c>
      <c r="R43" s="21">
        <f>IFERROR(IF(OR($G43="Décidée",$G43="Abandonnée"),"Clôturée",IF($K43="","Échéance absente",IF($K43&lt;TODAY(),"En retard",IF($K43&lt;=TODAY()+'Paramètres'!$B$2,"À surveiller","Dans les délais")))),"")</f>
        <v/>
      </c>
      <c r="S43">
        <f>IFERROR('Paramètres'!D43,"")</f>
        <v/>
      </c>
      <c r="T43">
        <f>IFERROR('Paramètres'!E43,"")</f>
        <v/>
      </c>
      <c r="U43">
        <f>IFERROR('Paramètres'!F43,"")</f>
        <v/>
      </c>
      <c r="V43">
        <f>IFERROR('Paramètres'!B44,"")</f>
        <v/>
      </c>
    </row>
    <row r="44" ht="28" customHeight="1">
      <c r="A44" s="14" t="n"/>
      <c r="B44" s="15" t="n"/>
      <c r="C44" s="15" t="n"/>
      <c r="D44" s="15" t="n"/>
      <c r="E44" s="15" t="n"/>
      <c r="F44" s="15" t="n"/>
      <c r="G44" s="14" t="n"/>
      <c r="H44" s="14" t="n"/>
      <c r="I44" s="15" t="n"/>
      <c r="J44" s="28" t="n"/>
      <c r="K44" s="28" t="n"/>
      <c r="L44" s="28" t="n"/>
      <c r="M44" s="17" t="n"/>
      <c r="N44" s="15" t="n"/>
      <c r="O44" s="15" t="n"/>
      <c r="P44" s="28" t="n"/>
      <c r="Q44" s="18">
        <f>IFERROR(IF($K44="","",$K44-TODAY()),"")</f>
        <v/>
      </c>
      <c r="R44" s="19">
        <f>IFERROR(IF(OR($G44="Décidée",$G44="Abandonnée"),"Clôturée",IF($K44="","Échéance absente",IF($K44&lt;TODAY(),"En retard",IF($K44&lt;=TODAY()+'Paramètres'!$B$2,"À surveiller","Dans les délais")))),"")</f>
        <v/>
      </c>
      <c r="S44">
        <f>IFERROR('Paramètres'!D44,"")</f>
        <v/>
      </c>
      <c r="T44">
        <f>IFERROR('Paramètres'!E44,"")</f>
        <v/>
      </c>
      <c r="U44">
        <f>IFERROR('Paramètres'!F44,"")</f>
        <v/>
      </c>
      <c r="V44">
        <f>IFERROR('Paramètres'!B45,"")</f>
        <v/>
      </c>
    </row>
    <row r="45" ht="28" customHeight="1">
      <c r="A45" s="14" t="n"/>
      <c r="B45" s="15" t="n"/>
      <c r="C45" s="15" t="n"/>
      <c r="D45" s="15" t="n"/>
      <c r="E45" s="15" t="n"/>
      <c r="F45" s="15" t="n"/>
      <c r="G45" s="14" t="n"/>
      <c r="H45" s="14" t="n"/>
      <c r="I45" s="15" t="n"/>
      <c r="J45" s="28" t="n"/>
      <c r="K45" s="28" t="n"/>
      <c r="L45" s="28" t="n"/>
      <c r="M45" s="17" t="n"/>
      <c r="N45" s="15" t="n"/>
      <c r="O45" s="15" t="n"/>
      <c r="P45" s="28" t="n"/>
      <c r="Q45" s="20">
        <f>IFERROR(IF($K45="","",$K45-TODAY()),"")</f>
        <v/>
      </c>
      <c r="R45" s="21">
        <f>IFERROR(IF(OR($G45="Décidée",$G45="Abandonnée"),"Clôturée",IF($K45="","Échéance absente",IF($K45&lt;TODAY(),"En retard",IF($K45&lt;=TODAY()+'Paramètres'!$B$2,"À surveiller","Dans les délais")))),"")</f>
        <v/>
      </c>
      <c r="S45">
        <f>IFERROR('Paramètres'!D45,"")</f>
        <v/>
      </c>
      <c r="T45">
        <f>IFERROR('Paramètres'!E45,"")</f>
        <v/>
      </c>
      <c r="U45">
        <f>IFERROR('Paramètres'!F45,"")</f>
        <v/>
      </c>
      <c r="V45">
        <f>IFERROR('Paramètres'!B46,"")</f>
        <v/>
      </c>
    </row>
    <row r="46" ht="28" customHeight="1">
      <c r="A46" s="14" t="n"/>
      <c r="B46" s="15" t="n"/>
      <c r="C46" s="15" t="n"/>
      <c r="D46" s="15" t="n"/>
      <c r="E46" s="15" t="n"/>
      <c r="F46" s="15" t="n"/>
      <c r="G46" s="14" t="n"/>
      <c r="H46" s="14" t="n"/>
      <c r="I46" s="15" t="n"/>
      <c r="J46" s="28" t="n"/>
      <c r="K46" s="28" t="n"/>
      <c r="L46" s="28" t="n"/>
      <c r="M46" s="17" t="n"/>
      <c r="N46" s="15" t="n"/>
      <c r="O46" s="15" t="n"/>
      <c r="P46" s="28" t="n"/>
      <c r="Q46" s="18">
        <f>IFERROR(IF($K46="","",$K46-TODAY()),"")</f>
        <v/>
      </c>
      <c r="R46" s="19">
        <f>IFERROR(IF(OR($G46="Décidée",$G46="Abandonnée"),"Clôturée",IF($K46="","Échéance absente",IF($K46&lt;TODAY(),"En retard",IF($K46&lt;=TODAY()+'Paramètres'!$B$2,"À surveiller","Dans les délais")))),"")</f>
        <v/>
      </c>
      <c r="S46">
        <f>IFERROR('Paramètres'!D46,"")</f>
        <v/>
      </c>
      <c r="T46">
        <f>IFERROR('Paramètres'!E46,"")</f>
        <v/>
      </c>
      <c r="U46">
        <f>IFERROR('Paramètres'!F46,"")</f>
        <v/>
      </c>
      <c r="V46">
        <f>IFERROR('Paramètres'!B47,"")</f>
        <v/>
      </c>
    </row>
    <row r="47" ht="28" customHeight="1">
      <c r="A47" s="14" t="n"/>
      <c r="B47" s="15" t="n"/>
      <c r="C47" s="15" t="n"/>
      <c r="D47" s="15" t="n"/>
      <c r="E47" s="15" t="n"/>
      <c r="F47" s="15" t="n"/>
      <c r="G47" s="14" t="n"/>
      <c r="H47" s="14" t="n"/>
      <c r="I47" s="15" t="n"/>
      <c r="J47" s="28" t="n"/>
      <c r="K47" s="28" t="n"/>
      <c r="L47" s="28" t="n"/>
      <c r="M47" s="17" t="n"/>
      <c r="N47" s="15" t="n"/>
      <c r="O47" s="15" t="n"/>
      <c r="P47" s="28" t="n"/>
      <c r="Q47" s="20">
        <f>IFERROR(IF($K47="","",$K47-TODAY()),"")</f>
        <v/>
      </c>
      <c r="R47" s="21">
        <f>IFERROR(IF(OR($G47="Décidée",$G47="Abandonnée"),"Clôturée",IF($K47="","Échéance absente",IF($K47&lt;TODAY(),"En retard",IF($K47&lt;=TODAY()+'Paramètres'!$B$2,"À surveiller","Dans les délais")))),"")</f>
        <v/>
      </c>
      <c r="S47">
        <f>IFERROR('Paramètres'!D47,"")</f>
        <v/>
      </c>
      <c r="T47">
        <f>IFERROR('Paramètres'!E47,"")</f>
        <v/>
      </c>
      <c r="U47">
        <f>IFERROR('Paramètres'!F47,"")</f>
        <v/>
      </c>
      <c r="V47">
        <f>IFERROR('Paramètres'!B48,"")</f>
        <v/>
      </c>
    </row>
    <row r="48" ht="28" customHeight="1">
      <c r="A48" s="14" t="n"/>
      <c r="B48" s="15" t="n"/>
      <c r="C48" s="15" t="n"/>
      <c r="D48" s="15" t="n"/>
      <c r="E48" s="15" t="n"/>
      <c r="F48" s="15" t="n"/>
      <c r="G48" s="14" t="n"/>
      <c r="H48" s="14" t="n"/>
      <c r="I48" s="15" t="n"/>
      <c r="J48" s="28" t="n"/>
      <c r="K48" s="28" t="n"/>
      <c r="L48" s="28" t="n"/>
      <c r="M48" s="17" t="n"/>
      <c r="N48" s="15" t="n"/>
      <c r="O48" s="15" t="n"/>
      <c r="P48" s="28" t="n"/>
      <c r="Q48" s="18">
        <f>IFERROR(IF($K48="","",$K48-TODAY()),"")</f>
        <v/>
      </c>
      <c r="R48" s="19">
        <f>IFERROR(IF(OR($G48="Décidée",$G48="Abandonnée"),"Clôturée",IF($K48="","Échéance absente",IF($K48&lt;TODAY(),"En retard",IF($K48&lt;=TODAY()+'Paramètres'!$B$2,"À surveiller","Dans les délais")))),"")</f>
        <v/>
      </c>
      <c r="S48">
        <f>IFERROR('Paramètres'!D48,"")</f>
        <v/>
      </c>
      <c r="T48">
        <f>IFERROR('Paramètres'!E48,"")</f>
        <v/>
      </c>
      <c r="U48">
        <f>IFERROR('Paramètres'!F48,"")</f>
        <v/>
      </c>
      <c r="V48">
        <f>IFERROR('Paramètres'!B49,"")</f>
        <v/>
      </c>
    </row>
    <row r="49" ht="28" customHeight="1">
      <c r="A49" s="14" t="n"/>
      <c r="B49" s="15" t="n"/>
      <c r="C49" s="15" t="n"/>
      <c r="D49" s="15" t="n"/>
      <c r="E49" s="15" t="n"/>
      <c r="F49" s="15" t="n"/>
      <c r="G49" s="14" t="n"/>
      <c r="H49" s="14" t="n"/>
      <c r="I49" s="15" t="n"/>
      <c r="J49" s="28" t="n"/>
      <c r="K49" s="28" t="n"/>
      <c r="L49" s="28" t="n"/>
      <c r="M49" s="17" t="n"/>
      <c r="N49" s="15" t="n"/>
      <c r="O49" s="15" t="n"/>
      <c r="P49" s="28" t="n"/>
      <c r="Q49" s="20">
        <f>IFERROR(IF($K49="","",$K49-TODAY()),"")</f>
        <v/>
      </c>
      <c r="R49" s="21">
        <f>IFERROR(IF(OR($G49="Décidée",$G49="Abandonnée"),"Clôturée",IF($K49="","Échéance absente",IF($K49&lt;TODAY(),"En retard",IF($K49&lt;=TODAY()+'Paramètres'!$B$2,"À surveiller","Dans les délais")))),"")</f>
        <v/>
      </c>
      <c r="S49">
        <f>IFERROR('Paramètres'!D49,"")</f>
        <v/>
      </c>
      <c r="T49">
        <f>IFERROR('Paramètres'!E49,"")</f>
        <v/>
      </c>
      <c r="U49">
        <f>IFERROR('Paramètres'!F49,"")</f>
        <v/>
      </c>
      <c r="V49">
        <f>IFERROR('Paramètres'!B50,"")</f>
        <v/>
      </c>
    </row>
    <row r="50" ht="28" customHeight="1">
      <c r="A50" s="14" t="n"/>
      <c r="B50" s="15" t="n"/>
      <c r="C50" s="15" t="n"/>
      <c r="D50" s="15" t="n"/>
      <c r="E50" s="15" t="n"/>
      <c r="F50" s="15" t="n"/>
      <c r="G50" s="14" t="n"/>
      <c r="H50" s="14" t="n"/>
      <c r="I50" s="15" t="n"/>
      <c r="J50" s="28" t="n"/>
      <c r="K50" s="28" t="n"/>
      <c r="L50" s="28" t="n"/>
      <c r="M50" s="17" t="n"/>
      <c r="N50" s="15" t="n"/>
      <c r="O50" s="15" t="n"/>
      <c r="P50" s="28" t="n"/>
      <c r="Q50" s="18">
        <f>IFERROR(IF($K50="","",$K50-TODAY()),"")</f>
        <v/>
      </c>
      <c r="R50" s="19">
        <f>IFERROR(IF(OR($G50="Décidée",$G50="Abandonnée"),"Clôturée",IF($K50="","Échéance absente",IF($K50&lt;TODAY(),"En retard",IF($K50&lt;=TODAY()+'Paramètres'!$B$2,"À surveiller","Dans les délais")))),"")</f>
        <v/>
      </c>
      <c r="S50">
        <f>IFERROR('Paramètres'!D50,"")</f>
        <v/>
      </c>
      <c r="T50">
        <f>IFERROR('Paramètres'!E50,"")</f>
        <v/>
      </c>
      <c r="U50">
        <f>IFERROR('Paramètres'!F50,"")</f>
        <v/>
      </c>
      <c r="V50">
        <f>IFERROR('Paramètres'!B51,"")</f>
        <v/>
      </c>
    </row>
    <row r="51" ht="28" customHeight="1">
      <c r="A51" s="14" t="n"/>
      <c r="B51" s="15" t="n"/>
      <c r="C51" s="15" t="n"/>
      <c r="D51" s="15" t="n"/>
      <c r="E51" s="15" t="n"/>
      <c r="F51" s="15" t="n"/>
      <c r="G51" s="14" t="n"/>
      <c r="H51" s="14" t="n"/>
      <c r="I51" s="15" t="n"/>
      <c r="J51" s="28" t="n"/>
      <c r="K51" s="28" t="n"/>
      <c r="L51" s="28" t="n"/>
      <c r="M51" s="17" t="n"/>
      <c r="N51" s="15" t="n"/>
      <c r="O51" s="15" t="n"/>
      <c r="P51" s="28" t="n"/>
      <c r="Q51" s="20">
        <f>IFERROR(IF($K51="","",$K51-TODAY()),"")</f>
        <v/>
      </c>
      <c r="R51" s="21">
        <f>IFERROR(IF(OR($G51="Décidée",$G51="Abandonnée"),"Clôturée",IF($K51="","Échéance absente",IF($K51&lt;TODAY(),"En retard",IF($K51&lt;=TODAY()+'Paramètres'!$B$2,"À surveiller","Dans les délais")))),"")</f>
        <v/>
      </c>
      <c r="S51">
        <f>IFERROR('Paramètres'!D51,"")</f>
        <v/>
      </c>
      <c r="T51">
        <f>IFERROR('Paramètres'!E51,"")</f>
        <v/>
      </c>
      <c r="U51">
        <f>IFERROR('Paramètres'!F51,"")</f>
        <v/>
      </c>
      <c r="V51">
        <f>IFERROR('Paramètres'!B52,"")</f>
        <v/>
      </c>
    </row>
    <row r="52" ht="28" customHeight="1">
      <c r="A52" s="14" t="n"/>
      <c r="B52" s="15" t="n"/>
      <c r="C52" s="15" t="n"/>
      <c r="D52" s="15" t="n"/>
      <c r="E52" s="15" t="n"/>
      <c r="F52" s="15" t="n"/>
      <c r="G52" s="14" t="n"/>
      <c r="H52" s="14" t="n"/>
      <c r="I52" s="15" t="n"/>
      <c r="J52" s="28" t="n"/>
      <c r="K52" s="28" t="n"/>
      <c r="L52" s="28" t="n"/>
      <c r="M52" s="17" t="n"/>
      <c r="N52" s="15" t="n"/>
      <c r="O52" s="15" t="n"/>
      <c r="P52" s="28" t="n"/>
      <c r="Q52" s="18">
        <f>IFERROR(IF($K52="","",$K52-TODAY()),"")</f>
        <v/>
      </c>
      <c r="R52" s="19">
        <f>IFERROR(IF(OR($G52="Décidée",$G52="Abandonnée"),"Clôturée",IF($K52="","Échéance absente",IF($K52&lt;TODAY(),"En retard",IF($K52&lt;=TODAY()+'Paramètres'!$B$2,"À surveiller","Dans les délais")))),"")</f>
        <v/>
      </c>
      <c r="S52">
        <f>IFERROR('Paramètres'!D52,"")</f>
        <v/>
      </c>
      <c r="T52">
        <f>IFERROR('Paramètres'!E52,"")</f>
        <v/>
      </c>
      <c r="U52">
        <f>IFERROR('Paramètres'!F52,"")</f>
        <v/>
      </c>
      <c r="V52">
        <f>IFERROR('Paramètres'!B53,"")</f>
        <v/>
      </c>
    </row>
    <row r="53" ht="28" customHeight="1">
      <c r="A53" s="14" t="n"/>
      <c r="B53" s="15" t="n"/>
      <c r="C53" s="15" t="n"/>
      <c r="D53" s="15" t="n"/>
      <c r="E53" s="15" t="n"/>
      <c r="F53" s="15" t="n"/>
      <c r="G53" s="14" t="n"/>
      <c r="H53" s="14" t="n"/>
      <c r="I53" s="15" t="n"/>
      <c r="J53" s="28" t="n"/>
      <c r="K53" s="28" t="n"/>
      <c r="L53" s="28" t="n"/>
      <c r="M53" s="17" t="n"/>
      <c r="N53" s="15" t="n"/>
      <c r="O53" s="15" t="n"/>
      <c r="P53" s="28" t="n"/>
      <c r="Q53" s="20">
        <f>IFERROR(IF($K53="","",$K53-TODAY()),"")</f>
        <v/>
      </c>
      <c r="R53" s="21">
        <f>IFERROR(IF(OR($G53="Décidée",$G53="Abandonnée"),"Clôturée",IF($K53="","Échéance absente",IF($K53&lt;TODAY(),"En retard",IF($K53&lt;=TODAY()+'Paramètres'!$B$2,"À surveiller","Dans les délais")))),"")</f>
        <v/>
      </c>
      <c r="S53">
        <f>IFERROR('Paramètres'!D53,"")</f>
        <v/>
      </c>
      <c r="T53">
        <f>IFERROR('Paramètres'!E53,"")</f>
        <v/>
      </c>
      <c r="U53">
        <f>IFERROR('Paramètres'!F53,"")</f>
        <v/>
      </c>
      <c r="V53">
        <f>IFERROR('Paramètres'!B54,"")</f>
        <v/>
      </c>
    </row>
    <row r="54" ht="28" customHeight="1">
      <c r="A54" s="14" t="n"/>
      <c r="B54" s="15" t="n"/>
      <c r="C54" s="15" t="n"/>
      <c r="D54" s="15" t="n"/>
      <c r="E54" s="15" t="n"/>
      <c r="F54" s="15" t="n"/>
      <c r="G54" s="14" t="n"/>
      <c r="H54" s="14" t="n"/>
      <c r="I54" s="15" t="n"/>
      <c r="J54" s="28" t="n"/>
      <c r="K54" s="28" t="n"/>
      <c r="L54" s="28" t="n"/>
      <c r="M54" s="17" t="n"/>
      <c r="N54" s="15" t="n"/>
      <c r="O54" s="15" t="n"/>
      <c r="P54" s="28" t="n"/>
      <c r="Q54" s="18">
        <f>IFERROR(IF($K54="","",$K54-TODAY()),"")</f>
        <v/>
      </c>
      <c r="R54" s="19">
        <f>IFERROR(IF(OR($G54="Décidée",$G54="Abandonnée"),"Clôturée",IF($K54="","Échéance absente",IF($K54&lt;TODAY(),"En retard",IF($K54&lt;=TODAY()+'Paramètres'!$B$2,"À surveiller","Dans les délais")))),"")</f>
        <v/>
      </c>
      <c r="S54">
        <f>IFERROR('Paramètres'!D54,"")</f>
        <v/>
      </c>
      <c r="T54">
        <f>IFERROR('Paramètres'!E54,"")</f>
        <v/>
      </c>
      <c r="U54">
        <f>IFERROR('Paramètres'!F54,"")</f>
        <v/>
      </c>
      <c r="V54">
        <f>IFERROR('Paramètres'!B55,"")</f>
        <v/>
      </c>
    </row>
    <row r="55" ht="28" customHeight="1">
      <c r="A55" s="14" t="n"/>
      <c r="B55" s="15" t="n"/>
      <c r="C55" s="15" t="n"/>
      <c r="D55" s="15" t="n"/>
      <c r="E55" s="15" t="n"/>
      <c r="F55" s="15" t="n"/>
      <c r="G55" s="14" t="n"/>
      <c r="H55" s="14" t="n"/>
      <c r="I55" s="15" t="n"/>
      <c r="J55" s="28" t="n"/>
      <c r="K55" s="28" t="n"/>
      <c r="L55" s="28" t="n"/>
      <c r="M55" s="17" t="n"/>
      <c r="N55" s="15" t="n"/>
      <c r="O55" s="15" t="n"/>
      <c r="P55" s="28" t="n"/>
      <c r="Q55" s="20">
        <f>IFERROR(IF($K55="","",$K55-TODAY()),"")</f>
        <v/>
      </c>
      <c r="R55" s="21">
        <f>IFERROR(IF(OR($G55="Décidée",$G55="Abandonnée"),"Clôturée",IF($K55="","Échéance absente",IF($K55&lt;TODAY(),"En retard",IF($K55&lt;=TODAY()+'Paramètres'!$B$2,"À surveiller","Dans les délais")))),"")</f>
        <v/>
      </c>
      <c r="S55">
        <f>IFERROR('Paramètres'!D55,"")</f>
        <v/>
      </c>
      <c r="T55">
        <f>IFERROR('Paramètres'!E55,"")</f>
        <v/>
      </c>
      <c r="U55">
        <f>IFERROR('Paramètres'!F55,"")</f>
        <v/>
      </c>
      <c r="V55">
        <f>IFERROR('Paramètres'!B56,"")</f>
        <v/>
      </c>
    </row>
    <row r="56" ht="28" customHeight="1">
      <c r="A56" s="14" t="n"/>
      <c r="B56" s="15" t="n"/>
      <c r="C56" s="15" t="n"/>
      <c r="D56" s="15" t="n"/>
      <c r="E56" s="15" t="n"/>
      <c r="F56" s="15" t="n"/>
      <c r="G56" s="14" t="n"/>
      <c r="H56" s="14" t="n"/>
      <c r="I56" s="15" t="n"/>
      <c r="J56" s="28" t="n"/>
      <c r="K56" s="28" t="n"/>
      <c r="L56" s="28" t="n"/>
      <c r="M56" s="17" t="n"/>
      <c r="N56" s="15" t="n"/>
      <c r="O56" s="15" t="n"/>
      <c r="P56" s="28" t="n"/>
      <c r="Q56" s="18">
        <f>IFERROR(IF($K56="","",$K56-TODAY()),"")</f>
        <v/>
      </c>
      <c r="R56" s="19">
        <f>IFERROR(IF(OR($G56="Décidée",$G56="Abandonnée"),"Clôturée",IF($K56="","Échéance absente",IF($K56&lt;TODAY(),"En retard",IF($K56&lt;=TODAY()+'Paramètres'!$B$2,"À surveiller","Dans les délais")))),"")</f>
        <v/>
      </c>
      <c r="S56">
        <f>IFERROR('Paramètres'!D56,"")</f>
        <v/>
      </c>
      <c r="T56">
        <f>IFERROR('Paramètres'!E56,"")</f>
        <v/>
      </c>
      <c r="U56">
        <f>IFERROR('Paramètres'!F56,"")</f>
        <v/>
      </c>
      <c r="V56">
        <f>IFERROR('Paramètres'!B57,"")</f>
        <v/>
      </c>
    </row>
    <row r="57" ht="28" customHeight="1">
      <c r="A57" s="14" t="n"/>
      <c r="B57" s="15" t="n"/>
      <c r="C57" s="15" t="n"/>
      <c r="D57" s="15" t="n"/>
      <c r="E57" s="15" t="n"/>
      <c r="F57" s="15" t="n"/>
      <c r="G57" s="14" t="n"/>
      <c r="H57" s="14" t="n"/>
      <c r="I57" s="15" t="n"/>
      <c r="J57" s="28" t="n"/>
      <c r="K57" s="28" t="n"/>
      <c r="L57" s="28" t="n"/>
      <c r="M57" s="17" t="n"/>
      <c r="N57" s="15" t="n"/>
      <c r="O57" s="15" t="n"/>
      <c r="P57" s="28" t="n"/>
      <c r="Q57" s="20">
        <f>IFERROR(IF($K57="","",$K57-TODAY()),"")</f>
        <v/>
      </c>
      <c r="R57" s="21">
        <f>IFERROR(IF(OR($G57="Décidée",$G57="Abandonnée"),"Clôturée",IF($K57="","Échéance absente",IF($K57&lt;TODAY(),"En retard",IF($K57&lt;=TODAY()+'Paramètres'!$B$2,"À surveiller","Dans les délais")))),"")</f>
        <v/>
      </c>
      <c r="S57">
        <f>IFERROR('Paramètres'!D57,"")</f>
        <v/>
      </c>
      <c r="T57">
        <f>IFERROR('Paramètres'!E57,"")</f>
        <v/>
      </c>
      <c r="U57">
        <f>IFERROR('Paramètres'!F57,"")</f>
        <v/>
      </c>
      <c r="V57">
        <f>IFERROR('Paramètres'!B58,"")</f>
        <v/>
      </c>
    </row>
    <row r="58" ht="28" customHeight="1">
      <c r="A58" s="14" t="n"/>
      <c r="B58" s="15" t="n"/>
      <c r="C58" s="15" t="n"/>
      <c r="D58" s="15" t="n"/>
      <c r="E58" s="15" t="n"/>
      <c r="F58" s="15" t="n"/>
      <c r="G58" s="14" t="n"/>
      <c r="H58" s="14" t="n"/>
      <c r="I58" s="15" t="n"/>
      <c r="J58" s="28" t="n"/>
      <c r="K58" s="28" t="n"/>
      <c r="L58" s="28" t="n"/>
      <c r="M58" s="17" t="n"/>
      <c r="N58" s="15" t="n"/>
      <c r="O58" s="15" t="n"/>
      <c r="P58" s="28" t="n"/>
      <c r="Q58" s="18">
        <f>IFERROR(IF($K58="","",$K58-TODAY()),"")</f>
        <v/>
      </c>
      <c r="R58" s="19">
        <f>IFERROR(IF(OR($G58="Décidée",$G58="Abandonnée"),"Clôturée",IF($K58="","Échéance absente",IF($K58&lt;TODAY(),"En retard",IF($K58&lt;=TODAY()+'Paramètres'!$B$2,"À surveiller","Dans les délais")))),"")</f>
        <v/>
      </c>
      <c r="S58">
        <f>IFERROR('Paramètres'!D58,"")</f>
        <v/>
      </c>
      <c r="T58">
        <f>IFERROR('Paramètres'!E58,"")</f>
        <v/>
      </c>
      <c r="U58">
        <f>IFERROR('Paramètres'!F58,"")</f>
        <v/>
      </c>
      <c r="V58">
        <f>IFERROR('Paramètres'!B59,"")</f>
        <v/>
      </c>
    </row>
    <row r="59" ht="28" customHeight="1">
      <c r="A59" s="14" t="n"/>
      <c r="B59" s="15" t="n"/>
      <c r="C59" s="15" t="n"/>
      <c r="D59" s="15" t="n"/>
      <c r="E59" s="15" t="n"/>
      <c r="F59" s="15" t="n"/>
      <c r="G59" s="14" t="n"/>
      <c r="H59" s="14" t="n"/>
      <c r="I59" s="15" t="n"/>
      <c r="J59" s="28" t="n"/>
      <c r="K59" s="28" t="n"/>
      <c r="L59" s="28" t="n"/>
      <c r="M59" s="17" t="n"/>
      <c r="N59" s="15" t="n"/>
      <c r="O59" s="15" t="n"/>
      <c r="P59" s="28" t="n"/>
      <c r="Q59" s="20">
        <f>IFERROR(IF($K59="","",$K59-TODAY()),"")</f>
        <v/>
      </c>
      <c r="R59" s="21">
        <f>IFERROR(IF(OR($G59="Décidée",$G59="Abandonnée"),"Clôturée",IF($K59="","Échéance absente",IF($K59&lt;TODAY(),"En retard",IF($K59&lt;=TODAY()+'Paramètres'!$B$2,"À surveiller","Dans les délais")))),"")</f>
        <v/>
      </c>
      <c r="S59">
        <f>IFERROR('Paramètres'!D59,"")</f>
        <v/>
      </c>
      <c r="T59">
        <f>IFERROR('Paramètres'!E59,"")</f>
        <v/>
      </c>
      <c r="U59">
        <f>IFERROR('Paramètres'!F59,"")</f>
        <v/>
      </c>
      <c r="V59">
        <f>IFERROR('Paramètres'!B60,"")</f>
        <v/>
      </c>
    </row>
    <row r="60" ht="28" customHeight="1">
      <c r="A60" s="14" t="n"/>
      <c r="B60" s="15" t="n"/>
      <c r="C60" s="15" t="n"/>
      <c r="D60" s="15" t="n"/>
      <c r="E60" s="15" t="n"/>
      <c r="F60" s="15" t="n"/>
      <c r="G60" s="14" t="n"/>
      <c r="H60" s="14" t="n"/>
      <c r="I60" s="15" t="n"/>
      <c r="J60" s="28" t="n"/>
      <c r="K60" s="28" t="n"/>
      <c r="L60" s="28" t="n"/>
      <c r="M60" s="17" t="n"/>
      <c r="N60" s="15" t="n"/>
      <c r="O60" s="15" t="n"/>
      <c r="P60" s="28" t="n"/>
      <c r="Q60" s="18">
        <f>IFERROR(IF($K60="","",$K60-TODAY()),"")</f>
        <v/>
      </c>
      <c r="R60" s="19">
        <f>IFERROR(IF(OR($G60="Décidée",$G60="Abandonnée"),"Clôturée",IF($K60="","Échéance absente",IF($K60&lt;TODAY(),"En retard",IF($K60&lt;=TODAY()+'Paramètres'!$B$2,"À surveiller","Dans les délais")))),"")</f>
        <v/>
      </c>
      <c r="S60">
        <f>IFERROR('Paramètres'!D60,"")</f>
        <v/>
      </c>
      <c r="T60">
        <f>IFERROR('Paramètres'!E60,"")</f>
        <v/>
      </c>
      <c r="U60">
        <f>IFERROR('Paramètres'!F60,"")</f>
        <v/>
      </c>
      <c r="V60">
        <f>IFERROR('Paramètres'!B61,"")</f>
        <v/>
      </c>
    </row>
    <row r="61" ht="28" customHeight="1">
      <c r="A61" s="14" t="n"/>
      <c r="B61" s="15" t="n"/>
      <c r="C61" s="15" t="n"/>
      <c r="D61" s="15" t="n"/>
      <c r="E61" s="15" t="n"/>
      <c r="F61" s="15" t="n"/>
      <c r="G61" s="14" t="n"/>
      <c r="H61" s="14" t="n"/>
      <c r="I61" s="15" t="n"/>
      <c r="J61" s="28" t="n"/>
      <c r="K61" s="28" t="n"/>
      <c r="L61" s="28" t="n"/>
      <c r="M61" s="17" t="n"/>
      <c r="N61" s="15" t="n"/>
      <c r="O61" s="15" t="n"/>
      <c r="P61" s="28" t="n"/>
      <c r="Q61" s="20">
        <f>IFERROR(IF($K61="","",$K61-TODAY()),"")</f>
        <v/>
      </c>
      <c r="R61" s="21">
        <f>IFERROR(IF(OR($G61="Décidée",$G61="Abandonnée"),"Clôturée",IF($K61="","Échéance absente",IF($K61&lt;TODAY(),"En retard",IF($K61&lt;=TODAY()+'Paramètres'!$B$2,"À surveiller","Dans les délais")))),"")</f>
        <v/>
      </c>
      <c r="S61">
        <f>IFERROR('Paramètres'!D61,"")</f>
        <v/>
      </c>
      <c r="T61">
        <f>IFERROR('Paramètres'!E61,"")</f>
        <v/>
      </c>
      <c r="U61">
        <f>IFERROR('Paramètres'!F61,"")</f>
        <v/>
      </c>
      <c r="V61">
        <f>IFERROR('Paramètres'!B62,"")</f>
        <v/>
      </c>
    </row>
    <row r="62" ht="28" customHeight="1">
      <c r="A62" s="14" t="n"/>
      <c r="B62" s="15" t="n"/>
      <c r="C62" s="15" t="n"/>
      <c r="D62" s="15" t="n"/>
      <c r="E62" s="15" t="n"/>
      <c r="F62" s="15" t="n"/>
      <c r="G62" s="14" t="n"/>
      <c r="H62" s="14" t="n"/>
      <c r="I62" s="15" t="n"/>
      <c r="J62" s="28" t="n"/>
      <c r="K62" s="28" t="n"/>
      <c r="L62" s="28" t="n"/>
      <c r="M62" s="17" t="n"/>
      <c r="N62" s="15" t="n"/>
      <c r="O62" s="15" t="n"/>
      <c r="P62" s="28" t="n"/>
      <c r="Q62" s="18">
        <f>IFERROR(IF($K62="","",$K62-TODAY()),"")</f>
        <v/>
      </c>
      <c r="R62" s="19">
        <f>IFERROR(IF(OR($G62="Décidée",$G62="Abandonnée"),"Clôturée",IF($K62="","Échéance absente",IF($K62&lt;TODAY(),"En retard",IF($K62&lt;=TODAY()+'Paramètres'!$B$2,"À surveiller","Dans les délais")))),"")</f>
        <v/>
      </c>
      <c r="S62">
        <f>IFERROR('Paramètres'!D62,"")</f>
        <v/>
      </c>
      <c r="T62">
        <f>IFERROR('Paramètres'!E62,"")</f>
        <v/>
      </c>
      <c r="U62">
        <f>IFERROR('Paramètres'!F62,"")</f>
        <v/>
      </c>
      <c r="V62">
        <f>IFERROR('Paramètres'!B63,"")</f>
        <v/>
      </c>
    </row>
    <row r="63" ht="28" customHeight="1">
      <c r="A63" s="14" t="n"/>
      <c r="B63" s="15" t="n"/>
      <c r="C63" s="15" t="n"/>
      <c r="D63" s="15" t="n"/>
      <c r="E63" s="15" t="n"/>
      <c r="F63" s="15" t="n"/>
      <c r="G63" s="14" t="n"/>
      <c r="H63" s="14" t="n"/>
      <c r="I63" s="15" t="n"/>
      <c r="J63" s="28" t="n"/>
      <c r="K63" s="28" t="n"/>
      <c r="L63" s="28" t="n"/>
      <c r="M63" s="17" t="n"/>
      <c r="N63" s="15" t="n"/>
      <c r="O63" s="15" t="n"/>
      <c r="P63" s="28" t="n"/>
      <c r="Q63" s="20">
        <f>IFERROR(IF($K63="","",$K63-TODAY()),"")</f>
        <v/>
      </c>
      <c r="R63" s="21">
        <f>IFERROR(IF(OR($G63="Décidée",$G63="Abandonnée"),"Clôturée",IF($K63="","Échéance absente",IF($K63&lt;TODAY(),"En retard",IF($K63&lt;=TODAY()+'Paramètres'!$B$2,"À surveiller","Dans les délais")))),"")</f>
        <v/>
      </c>
      <c r="S63">
        <f>IFERROR('Paramètres'!D63,"")</f>
        <v/>
      </c>
      <c r="T63">
        <f>IFERROR('Paramètres'!E63,"")</f>
        <v/>
      </c>
      <c r="U63">
        <f>IFERROR('Paramètres'!F63,"")</f>
        <v/>
      </c>
      <c r="V63">
        <f>IFERROR('Paramètres'!B64,"")</f>
        <v/>
      </c>
    </row>
    <row r="64" ht="28" customHeight="1">
      <c r="A64" s="14" t="n"/>
      <c r="B64" s="15" t="n"/>
      <c r="C64" s="15" t="n"/>
      <c r="D64" s="15" t="n"/>
      <c r="E64" s="15" t="n"/>
      <c r="F64" s="15" t="n"/>
      <c r="G64" s="14" t="n"/>
      <c r="H64" s="14" t="n"/>
      <c r="I64" s="15" t="n"/>
      <c r="J64" s="28" t="n"/>
      <c r="K64" s="28" t="n"/>
      <c r="L64" s="28" t="n"/>
      <c r="M64" s="17" t="n"/>
      <c r="N64" s="15" t="n"/>
      <c r="O64" s="15" t="n"/>
      <c r="P64" s="28" t="n"/>
      <c r="Q64" s="18">
        <f>IFERROR(IF($K64="","",$K64-TODAY()),"")</f>
        <v/>
      </c>
      <c r="R64" s="19">
        <f>IFERROR(IF(OR($G64="Décidée",$G64="Abandonnée"),"Clôturée",IF($K64="","Échéance absente",IF($K64&lt;TODAY(),"En retard",IF($K64&lt;=TODAY()+'Paramètres'!$B$2,"À surveiller","Dans les délais")))),"")</f>
        <v/>
      </c>
      <c r="S64">
        <f>IFERROR('Paramètres'!D64,"")</f>
        <v/>
      </c>
      <c r="T64">
        <f>IFERROR('Paramètres'!E64,"")</f>
        <v/>
      </c>
      <c r="U64">
        <f>IFERROR('Paramètres'!F64,"")</f>
        <v/>
      </c>
      <c r="V64">
        <f>IFERROR('Paramètres'!B65,"")</f>
        <v/>
      </c>
    </row>
    <row r="65" ht="28" customHeight="1">
      <c r="A65" s="14" t="n"/>
      <c r="B65" s="15" t="n"/>
      <c r="C65" s="15" t="n"/>
      <c r="D65" s="15" t="n"/>
      <c r="E65" s="15" t="n"/>
      <c r="F65" s="15" t="n"/>
      <c r="G65" s="14" t="n"/>
      <c r="H65" s="14" t="n"/>
      <c r="I65" s="15" t="n"/>
      <c r="J65" s="28" t="n"/>
      <c r="K65" s="28" t="n"/>
      <c r="L65" s="28" t="n"/>
      <c r="M65" s="17" t="n"/>
      <c r="N65" s="15" t="n"/>
      <c r="O65" s="15" t="n"/>
      <c r="P65" s="28" t="n"/>
      <c r="Q65" s="20">
        <f>IFERROR(IF($K65="","",$K65-TODAY()),"")</f>
        <v/>
      </c>
      <c r="R65" s="21">
        <f>IFERROR(IF(OR($G65="Décidée",$G65="Abandonnée"),"Clôturée",IF($K65="","Échéance absente",IF($K65&lt;TODAY(),"En retard",IF($K65&lt;=TODAY()+'Paramètres'!$B$2,"À surveiller","Dans les délais")))),"")</f>
        <v/>
      </c>
      <c r="S65">
        <f>IFERROR('Paramètres'!D65,"")</f>
        <v/>
      </c>
      <c r="T65">
        <f>IFERROR('Paramètres'!E65,"")</f>
        <v/>
      </c>
      <c r="U65">
        <f>IFERROR('Paramètres'!F65,"")</f>
        <v/>
      </c>
      <c r="V65">
        <f>IFERROR('Paramètres'!B66,"")</f>
        <v/>
      </c>
    </row>
    <row r="66" ht="28" customHeight="1">
      <c r="A66" s="14" t="n"/>
      <c r="B66" s="15" t="n"/>
      <c r="C66" s="15" t="n"/>
      <c r="D66" s="15" t="n"/>
      <c r="E66" s="15" t="n"/>
      <c r="F66" s="15" t="n"/>
      <c r="G66" s="14" t="n"/>
      <c r="H66" s="14" t="n"/>
      <c r="I66" s="15" t="n"/>
      <c r="J66" s="28" t="n"/>
      <c r="K66" s="28" t="n"/>
      <c r="L66" s="28" t="n"/>
      <c r="M66" s="17" t="n"/>
      <c r="N66" s="15" t="n"/>
      <c r="O66" s="15" t="n"/>
      <c r="P66" s="28" t="n"/>
      <c r="Q66" s="18">
        <f>IFERROR(IF($K66="","",$K66-TODAY()),"")</f>
        <v/>
      </c>
      <c r="R66" s="19">
        <f>IFERROR(IF(OR($G66="Décidée",$G66="Abandonnée"),"Clôturée",IF($K66="","Échéance absente",IF($K66&lt;TODAY(),"En retard",IF($K66&lt;=TODAY()+'Paramètres'!$B$2,"À surveiller","Dans les délais")))),"")</f>
        <v/>
      </c>
      <c r="S66">
        <f>IFERROR('Paramètres'!D66,"")</f>
        <v/>
      </c>
      <c r="T66">
        <f>IFERROR('Paramètres'!E66,"")</f>
        <v/>
      </c>
      <c r="U66">
        <f>IFERROR('Paramètres'!F66,"")</f>
        <v/>
      </c>
      <c r="V66">
        <f>IFERROR('Paramètres'!B67,"")</f>
        <v/>
      </c>
    </row>
    <row r="67" ht="28" customHeight="1">
      <c r="A67" s="14" t="n"/>
      <c r="B67" s="15" t="n"/>
      <c r="C67" s="15" t="n"/>
      <c r="D67" s="15" t="n"/>
      <c r="E67" s="15" t="n"/>
      <c r="F67" s="15" t="n"/>
      <c r="G67" s="14" t="n"/>
      <c r="H67" s="14" t="n"/>
      <c r="I67" s="15" t="n"/>
      <c r="J67" s="28" t="n"/>
      <c r="K67" s="28" t="n"/>
      <c r="L67" s="28" t="n"/>
      <c r="M67" s="17" t="n"/>
      <c r="N67" s="15" t="n"/>
      <c r="O67" s="15" t="n"/>
      <c r="P67" s="28" t="n"/>
      <c r="Q67" s="20">
        <f>IFERROR(IF($K67="","",$K67-TODAY()),"")</f>
        <v/>
      </c>
      <c r="R67" s="21">
        <f>IFERROR(IF(OR($G67="Décidée",$G67="Abandonnée"),"Clôturée",IF($K67="","Échéance absente",IF($K67&lt;TODAY(),"En retard",IF($K67&lt;=TODAY()+'Paramètres'!$B$2,"À surveiller","Dans les délais")))),"")</f>
        <v/>
      </c>
      <c r="S67">
        <f>IFERROR('Paramètres'!D67,"")</f>
        <v/>
      </c>
      <c r="T67">
        <f>IFERROR('Paramètres'!E67,"")</f>
        <v/>
      </c>
      <c r="U67">
        <f>IFERROR('Paramètres'!F67,"")</f>
        <v/>
      </c>
      <c r="V67">
        <f>IFERROR('Paramètres'!B68,"")</f>
        <v/>
      </c>
    </row>
    <row r="68" ht="28" customHeight="1">
      <c r="A68" s="14" t="n"/>
      <c r="B68" s="15" t="n"/>
      <c r="C68" s="15" t="n"/>
      <c r="D68" s="15" t="n"/>
      <c r="E68" s="15" t="n"/>
      <c r="F68" s="15" t="n"/>
      <c r="G68" s="14" t="n"/>
      <c r="H68" s="14" t="n"/>
      <c r="I68" s="15" t="n"/>
      <c r="J68" s="28" t="n"/>
      <c r="K68" s="28" t="n"/>
      <c r="L68" s="28" t="n"/>
      <c r="M68" s="17" t="n"/>
      <c r="N68" s="15" t="n"/>
      <c r="O68" s="15" t="n"/>
      <c r="P68" s="28" t="n"/>
      <c r="Q68" s="18">
        <f>IFERROR(IF($K68="","",$K68-TODAY()),"")</f>
        <v/>
      </c>
      <c r="R68" s="19">
        <f>IFERROR(IF(OR($G68="Décidée",$G68="Abandonnée"),"Clôturée",IF($K68="","Échéance absente",IF($K68&lt;TODAY(),"En retard",IF($K68&lt;=TODAY()+'Paramètres'!$B$2,"À surveiller","Dans les délais")))),"")</f>
        <v/>
      </c>
      <c r="S68">
        <f>IFERROR('Paramètres'!D68,"")</f>
        <v/>
      </c>
      <c r="T68">
        <f>IFERROR('Paramètres'!E68,"")</f>
        <v/>
      </c>
      <c r="U68">
        <f>IFERROR('Paramètres'!F68,"")</f>
        <v/>
      </c>
      <c r="V68">
        <f>IFERROR('Paramètres'!B69,"")</f>
        <v/>
      </c>
    </row>
    <row r="69" ht="28" customHeight="1">
      <c r="A69" s="14" t="n"/>
      <c r="B69" s="15" t="n"/>
      <c r="C69" s="15" t="n"/>
      <c r="D69" s="15" t="n"/>
      <c r="E69" s="15" t="n"/>
      <c r="F69" s="15" t="n"/>
      <c r="G69" s="14" t="n"/>
      <c r="H69" s="14" t="n"/>
      <c r="I69" s="15" t="n"/>
      <c r="J69" s="28" t="n"/>
      <c r="K69" s="28" t="n"/>
      <c r="L69" s="28" t="n"/>
      <c r="M69" s="17" t="n"/>
      <c r="N69" s="15" t="n"/>
      <c r="O69" s="15" t="n"/>
      <c r="P69" s="28" t="n"/>
      <c r="Q69" s="20">
        <f>IFERROR(IF($K69="","",$K69-TODAY()),"")</f>
        <v/>
      </c>
      <c r="R69" s="21">
        <f>IFERROR(IF(OR($G69="Décidée",$G69="Abandonnée"),"Clôturée",IF($K69="","Échéance absente",IF($K69&lt;TODAY(),"En retard",IF($K69&lt;=TODAY()+'Paramètres'!$B$2,"À surveiller","Dans les délais")))),"")</f>
        <v/>
      </c>
      <c r="S69">
        <f>IFERROR('Paramètres'!D69,"")</f>
        <v/>
      </c>
      <c r="T69">
        <f>IFERROR('Paramètres'!E69,"")</f>
        <v/>
      </c>
      <c r="U69">
        <f>IFERROR('Paramètres'!F69,"")</f>
        <v/>
      </c>
      <c r="V69">
        <f>IFERROR('Paramètres'!B70,"")</f>
        <v/>
      </c>
    </row>
    <row r="70" ht="28" customHeight="1">
      <c r="A70" s="14" t="n"/>
      <c r="B70" s="15" t="n"/>
      <c r="C70" s="15" t="n"/>
      <c r="D70" s="15" t="n"/>
      <c r="E70" s="15" t="n"/>
      <c r="F70" s="15" t="n"/>
      <c r="G70" s="14" t="n"/>
      <c r="H70" s="14" t="n"/>
      <c r="I70" s="15" t="n"/>
      <c r="J70" s="28" t="n"/>
      <c r="K70" s="28" t="n"/>
      <c r="L70" s="28" t="n"/>
      <c r="M70" s="17" t="n"/>
      <c r="N70" s="15" t="n"/>
      <c r="O70" s="15" t="n"/>
      <c r="P70" s="28" t="n"/>
      <c r="Q70" s="18">
        <f>IFERROR(IF($K70="","",$K70-TODAY()),"")</f>
        <v/>
      </c>
      <c r="R70" s="19">
        <f>IFERROR(IF(OR($G70="Décidée",$G70="Abandonnée"),"Clôturée",IF($K70="","Échéance absente",IF($K70&lt;TODAY(),"En retard",IF($K70&lt;=TODAY()+'Paramètres'!$B$2,"À surveiller","Dans les délais")))),"")</f>
        <v/>
      </c>
      <c r="S70">
        <f>IFERROR('Paramètres'!D70,"")</f>
        <v/>
      </c>
      <c r="T70">
        <f>IFERROR('Paramètres'!E70,"")</f>
        <v/>
      </c>
      <c r="U70">
        <f>IFERROR('Paramètres'!F70,"")</f>
        <v/>
      </c>
      <c r="V70">
        <f>IFERROR('Paramètres'!B71,"")</f>
        <v/>
      </c>
    </row>
    <row r="71" ht="28" customHeight="1">
      <c r="A71" s="14" t="n"/>
      <c r="B71" s="15" t="n"/>
      <c r="C71" s="15" t="n"/>
      <c r="D71" s="15" t="n"/>
      <c r="E71" s="15" t="n"/>
      <c r="F71" s="15" t="n"/>
      <c r="G71" s="14" t="n"/>
      <c r="H71" s="14" t="n"/>
      <c r="I71" s="15" t="n"/>
      <c r="J71" s="28" t="n"/>
      <c r="K71" s="28" t="n"/>
      <c r="L71" s="28" t="n"/>
      <c r="M71" s="17" t="n"/>
      <c r="N71" s="15" t="n"/>
      <c r="O71" s="15" t="n"/>
      <c r="P71" s="28" t="n"/>
      <c r="Q71" s="20">
        <f>IFERROR(IF($K71="","",$K71-TODAY()),"")</f>
        <v/>
      </c>
      <c r="R71" s="21">
        <f>IFERROR(IF(OR($G71="Décidée",$G71="Abandonnée"),"Clôturée",IF($K71="","Échéance absente",IF($K71&lt;TODAY(),"En retard",IF($K71&lt;=TODAY()+'Paramètres'!$B$2,"À surveiller","Dans les délais")))),"")</f>
        <v/>
      </c>
      <c r="S71">
        <f>IFERROR('Paramètres'!D71,"")</f>
        <v/>
      </c>
      <c r="T71">
        <f>IFERROR('Paramètres'!E71,"")</f>
        <v/>
      </c>
      <c r="U71">
        <f>IFERROR('Paramètres'!F71,"")</f>
        <v/>
      </c>
      <c r="V71">
        <f>IFERROR('Paramètres'!B72,"")</f>
        <v/>
      </c>
    </row>
    <row r="72" ht="28" customHeight="1">
      <c r="A72" s="14" t="n"/>
      <c r="B72" s="15" t="n"/>
      <c r="C72" s="15" t="n"/>
      <c r="D72" s="15" t="n"/>
      <c r="E72" s="15" t="n"/>
      <c r="F72" s="15" t="n"/>
      <c r="G72" s="14" t="n"/>
      <c r="H72" s="14" t="n"/>
      <c r="I72" s="15" t="n"/>
      <c r="J72" s="28" t="n"/>
      <c r="K72" s="28" t="n"/>
      <c r="L72" s="28" t="n"/>
      <c r="M72" s="17" t="n"/>
      <c r="N72" s="15" t="n"/>
      <c r="O72" s="15" t="n"/>
      <c r="P72" s="28" t="n"/>
      <c r="Q72" s="18">
        <f>IFERROR(IF($K72="","",$K72-TODAY()),"")</f>
        <v/>
      </c>
      <c r="R72" s="19">
        <f>IFERROR(IF(OR($G72="Décidée",$G72="Abandonnée"),"Clôturée",IF($K72="","Échéance absente",IF($K72&lt;TODAY(),"En retard",IF($K72&lt;=TODAY()+'Paramètres'!$B$2,"À surveiller","Dans les délais")))),"")</f>
        <v/>
      </c>
      <c r="S72">
        <f>IFERROR('Paramètres'!D72,"")</f>
        <v/>
      </c>
      <c r="T72">
        <f>IFERROR('Paramètres'!E72,"")</f>
        <v/>
      </c>
      <c r="U72">
        <f>IFERROR('Paramètres'!F72,"")</f>
        <v/>
      </c>
      <c r="V72">
        <f>IFERROR('Paramètres'!B73,"")</f>
        <v/>
      </c>
    </row>
    <row r="73" ht="28" customHeight="1">
      <c r="A73" s="14" t="n"/>
      <c r="B73" s="15" t="n"/>
      <c r="C73" s="15" t="n"/>
      <c r="D73" s="15" t="n"/>
      <c r="E73" s="15" t="n"/>
      <c r="F73" s="15" t="n"/>
      <c r="G73" s="14" t="n"/>
      <c r="H73" s="14" t="n"/>
      <c r="I73" s="15" t="n"/>
      <c r="J73" s="28" t="n"/>
      <c r="K73" s="28" t="n"/>
      <c r="L73" s="28" t="n"/>
      <c r="M73" s="17" t="n"/>
      <c r="N73" s="15" t="n"/>
      <c r="O73" s="15" t="n"/>
      <c r="P73" s="28" t="n"/>
      <c r="Q73" s="20">
        <f>IFERROR(IF($K73="","",$K73-TODAY()),"")</f>
        <v/>
      </c>
      <c r="R73" s="21">
        <f>IFERROR(IF(OR($G73="Décidée",$G73="Abandonnée"),"Clôturée",IF($K73="","Échéance absente",IF($K73&lt;TODAY(),"En retard",IF($K73&lt;=TODAY()+'Paramètres'!$B$2,"À surveiller","Dans les délais")))),"")</f>
        <v/>
      </c>
      <c r="S73">
        <f>IFERROR('Paramètres'!D73,"")</f>
        <v/>
      </c>
      <c r="T73">
        <f>IFERROR('Paramètres'!E73,"")</f>
        <v/>
      </c>
      <c r="U73">
        <f>IFERROR('Paramètres'!F73,"")</f>
        <v/>
      </c>
      <c r="V73">
        <f>IFERROR('Paramètres'!B74,"")</f>
        <v/>
      </c>
    </row>
    <row r="74" ht="28" customHeight="1">
      <c r="A74" s="14" t="n"/>
      <c r="B74" s="15" t="n"/>
      <c r="C74" s="15" t="n"/>
      <c r="D74" s="15" t="n"/>
      <c r="E74" s="15" t="n"/>
      <c r="F74" s="15" t="n"/>
      <c r="G74" s="14" t="n"/>
      <c r="H74" s="14" t="n"/>
      <c r="I74" s="15" t="n"/>
      <c r="J74" s="28" t="n"/>
      <c r="K74" s="28" t="n"/>
      <c r="L74" s="28" t="n"/>
      <c r="M74" s="17" t="n"/>
      <c r="N74" s="15" t="n"/>
      <c r="O74" s="15" t="n"/>
      <c r="P74" s="28" t="n"/>
      <c r="Q74" s="18">
        <f>IFERROR(IF($K74="","",$K74-TODAY()),"")</f>
        <v/>
      </c>
      <c r="R74" s="19">
        <f>IFERROR(IF(OR($G74="Décidée",$G74="Abandonnée"),"Clôturée",IF($K74="","Échéance absente",IF($K74&lt;TODAY(),"En retard",IF($K74&lt;=TODAY()+'Paramètres'!$B$2,"À surveiller","Dans les délais")))),"")</f>
        <v/>
      </c>
      <c r="S74">
        <f>IFERROR('Paramètres'!D74,"")</f>
        <v/>
      </c>
      <c r="T74">
        <f>IFERROR('Paramètres'!E74,"")</f>
        <v/>
      </c>
      <c r="U74">
        <f>IFERROR('Paramètres'!F74,"")</f>
        <v/>
      </c>
      <c r="V74">
        <f>IFERROR('Paramètres'!B75,"")</f>
        <v/>
      </c>
    </row>
    <row r="75" ht="28" customHeight="1">
      <c r="A75" s="14" t="n"/>
      <c r="B75" s="15" t="n"/>
      <c r="C75" s="15" t="n"/>
      <c r="D75" s="15" t="n"/>
      <c r="E75" s="15" t="n"/>
      <c r="F75" s="15" t="n"/>
      <c r="G75" s="14" t="n"/>
      <c r="H75" s="14" t="n"/>
      <c r="I75" s="15" t="n"/>
      <c r="J75" s="28" t="n"/>
      <c r="K75" s="28" t="n"/>
      <c r="L75" s="28" t="n"/>
      <c r="M75" s="17" t="n"/>
      <c r="N75" s="15" t="n"/>
      <c r="O75" s="15" t="n"/>
      <c r="P75" s="28" t="n"/>
      <c r="Q75" s="20">
        <f>IFERROR(IF($K75="","",$K75-TODAY()),"")</f>
        <v/>
      </c>
      <c r="R75" s="21">
        <f>IFERROR(IF(OR($G75="Décidée",$G75="Abandonnée"),"Clôturée",IF($K75="","Échéance absente",IF($K75&lt;TODAY(),"En retard",IF($K75&lt;=TODAY()+'Paramètres'!$B$2,"À surveiller","Dans les délais")))),"")</f>
        <v/>
      </c>
      <c r="S75">
        <f>IFERROR('Paramètres'!D75,"")</f>
        <v/>
      </c>
      <c r="T75">
        <f>IFERROR('Paramètres'!E75,"")</f>
        <v/>
      </c>
      <c r="U75">
        <f>IFERROR('Paramètres'!F75,"")</f>
        <v/>
      </c>
      <c r="V75">
        <f>IFERROR('Paramètres'!B76,"")</f>
        <v/>
      </c>
    </row>
    <row r="76" ht="28" customHeight="1">
      <c r="A76" s="14" t="n"/>
      <c r="B76" s="15" t="n"/>
      <c r="C76" s="15" t="n"/>
      <c r="D76" s="15" t="n"/>
      <c r="E76" s="15" t="n"/>
      <c r="F76" s="15" t="n"/>
      <c r="G76" s="14" t="n"/>
      <c r="H76" s="14" t="n"/>
      <c r="I76" s="15" t="n"/>
      <c r="J76" s="28" t="n"/>
      <c r="K76" s="28" t="n"/>
      <c r="L76" s="28" t="n"/>
      <c r="M76" s="17" t="n"/>
      <c r="N76" s="15" t="n"/>
      <c r="O76" s="15" t="n"/>
      <c r="P76" s="28" t="n"/>
      <c r="Q76" s="18">
        <f>IFERROR(IF($K76="","",$K76-TODAY()),"")</f>
        <v/>
      </c>
      <c r="R76" s="19">
        <f>IFERROR(IF(OR($G76="Décidée",$G76="Abandonnée"),"Clôturée",IF($K76="","Échéance absente",IF($K76&lt;TODAY(),"En retard",IF($K76&lt;=TODAY()+'Paramètres'!$B$2,"À surveiller","Dans les délais")))),"")</f>
        <v/>
      </c>
      <c r="S76">
        <f>IFERROR('Paramètres'!D76,"")</f>
        <v/>
      </c>
      <c r="T76">
        <f>IFERROR('Paramètres'!E76,"")</f>
        <v/>
      </c>
      <c r="U76">
        <f>IFERROR('Paramètres'!F76,"")</f>
        <v/>
      </c>
      <c r="V76">
        <f>IFERROR('Paramètres'!B77,"")</f>
        <v/>
      </c>
    </row>
    <row r="77" ht="28" customHeight="1">
      <c r="A77" s="14" t="n"/>
      <c r="B77" s="15" t="n"/>
      <c r="C77" s="15" t="n"/>
      <c r="D77" s="15" t="n"/>
      <c r="E77" s="15" t="n"/>
      <c r="F77" s="15" t="n"/>
      <c r="G77" s="14" t="n"/>
      <c r="H77" s="14" t="n"/>
      <c r="I77" s="15" t="n"/>
      <c r="J77" s="28" t="n"/>
      <c r="K77" s="28" t="n"/>
      <c r="L77" s="28" t="n"/>
      <c r="M77" s="17" t="n"/>
      <c r="N77" s="15" t="n"/>
      <c r="O77" s="15" t="n"/>
      <c r="P77" s="28" t="n"/>
      <c r="Q77" s="20">
        <f>IFERROR(IF($K77="","",$K77-TODAY()),"")</f>
        <v/>
      </c>
      <c r="R77" s="21">
        <f>IFERROR(IF(OR($G77="Décidée",$G77="Abandonnée"),"Clôturée",IF($K77="","Échéance absente",IF($K77&lt;TODAY(),"En retard",IF($K77&lt;=TODAY()+'Paramètres'!$B$2,"À surveiller","Dans les délais")))),"")</f>
        <v/>
      </c>
      <c r="S77">
        <f>IFERROR('Paramètres'!D77,"")</f>
        <v/>
      </c>
      <c r="T77">
        <f>IFERROR('Paramètres'!E77,"")</f>
        <v/>
      </c>
      <c r="U77">
        <f>IFERROR('Paramètres'!F77,"")</f>
        <v/>
      </c>
      <c r="V77">
        <f>IFERROR('Paramètres'!B78,"")</f>
        <v/>
      </c>
    </row>
    <row r="78" ht="28" customHeight="1">
      <c r="A78" s="14" t="n"/>
      <c r="B78" s="15" t="n"/>
      <c r="C78" s="15" t="n"/>
      <c r="D78" s="15" t="n"/>
      <c r="E78" s="15" t="n"/>
      <c r="F78" s="15" t="n"/>
      <c r="G78" s="14" t="n"/>
      <c r="H78" s="14" t="n"/>
      <c r="I78" s="15" t="n"/>
      <c r="J78" s="28" t="n"/>
      <c r="K78" s="28" t="n"/>
      <c r="L78" s="28" t="n"/>
      <c r="M78" s="17" t="n"/>
      <c r="N78" s="15" t="n"/>
      <c r="O78" s="15" t="n"/>
      <c r="P78" s="28" t="n"/>
      <c r="Q78" s="18">
        <f>IFERROR(IF($K78="","",$K78-TODAY()),"")</f>
        <v/>
      </c>
      <c r="R78" s="19">
        <f>IFERROR(IF(OR($G78="Décidée",$G78="Abandonnée"),"Clôturée",IF($K78="","Échéance absente",IF($K78&lt;TODAY(),"En retard",IF($K78&lt;=TODAY()+'Paramètres'!$B$2,"À surveiller","Dans les délais")))),"")</f>
        <v/>
      </c>
      <c r="S78">
        <f>IFERROR('Paramètres'!D78,"")</f>
        <v/>
      </c>
      <c r="T78">
        <f>IFERROR('Paramètres'!E78,"")</f>
        <v/>
      </c>
      <c r="U78">
        <f>IFERROR('Paramètres'!F78,"")</f>
        <v/>
      </c>
      <c r="V78">
        <f>IFERROR('Paramètres'!B79,"")</f>
        <v/>
      </c>
    </row>
    <row r="79" ht="28" customHeight="1">
      <c r="A79" s="14" t="n"/>
      <c r="B79" s="15" t="n"/>
      <c r="C79" s="15" t="n"/>
      <c r="D79" s="15" t="n"/>
      <c r="E79" s="15" t="n"/>
      <c r="F79" s="15" t="n"/>
      <c r="G79" s="14" t="n"/>
      <c r="H79" s="14" t="n"/>
      <c r="I79" s="15" t="n"/>
      <c r="J79" s="28" t="n"/>
      <c r="K79" s="28" t="n"/>
      <c r="L79" s="28" t="n"/>
      <c r="M79" s="17" t="n"/>
      <c r="N79" s="15" t="n"/>
      <c r="O79" s="15" t="n"/>
      <c r="P79" s="28" t="n"/>
      <c r="Q79" s="20">
        <f>IFERROR(IF($K79="","",$K79-TODAY()),"")</f>
        <v/>
      </c>
      <c r="R79" s="21">
        <f>IFERROR(IF(OR($G79="Décidée",$G79="Abandonnée"),"Clôturée",IF($K79="","Échéance absente",IF($K79&lt;TODAY(),"En retard",IF($K79&lt;=TODAY()+'Paramètres'!$B$2,"À surveiller","Dans les délais")))),"")</f>
        <v/>
      </c>
      <c r="S79">
        <f>IFERROR('Paramètres'!D79,"")</f>
        <v/>
      </c>
      <c r="T79">
        <f>IFERROR('Paramètres'!E79,"")</f>
        <v/>
      </c>
      <c r="U79">
        <f>IFERROR('Paramètres'!F79,"")</f>
        <v/>
      </c>
      <c r="V79">
        <f>IFERROR('Paramètres'!B80,"")</f>
        <v/>
      </c>
    </row>
    <row r="80" ht="28" customHeight="1">
      <c r="A80" s="14" t="n"/>
      <c r="B80" s="15" t="n"/>
      <c r="C80" s="15" t="n"/>
      <c r="D80" s="15" t="n"/>
      <c r="E80" s="15" t="n"/>
      <c r="F80" s="15" t="n"/>
      <c r="G80" s="14" t="n"/>
      <c r="H80" s="14" t="n"/>
      <c r="I80" s="15" t="n"/>
      <c r="J80" s="28" t="n"/>
      <c r="K80" s="28" t="n"/>
      <c r="L80" s="28" t="n"/>
      <c r="M80" s="17" t="n"/>
      <c r="N80" s="15" t="n"/>
      <c r="O80" s="15" t="n"/>
      <c r="P80" s="28" t="n"/>
      <c r="Q80" s="18">
        <f>IFERROR(IF($K80="","",$K80-TODAY()),"")</f>
        <v/>
      </c>
      <c r="R80" s="19">
        <f>IFERROR(IF(OR($G80="Décidée",$G80="Abandonnée"),"Clôturée",IF($K80="","Échéance absente",IF($K80&lt;TODAY(),"En retard",IF($K80&lt;=TODAY()+'Paramètres'!$B$2,"À surveiller","Dans les délais")))),"")</f>
        <v/>
      </c>
      <c r="S80">
        <f>IFERROR('Paramètres'!D80,"")</f>
        <v/>
      </c>
      <c r="T80">
        <f>IFERROR('Paramètres'!E80,"")</f>
        <v/>
      </c>
      <c r="U80">
        <f>IFERROR('Paramètres'!F80,"")</f>
        <v/>
      </c>
      <c r="V80">
        <f>IFERROR('Paramètres'!B81,"")</f>
        <v/>
      </c>
    </row>
    <row r="81" ht="28" customHeight="1">
      <c r="A81" s="14" t="n"/>
      <c r="B81" s="15" t="n"/>
      <c r="C81" s="15" t="n"/>
      <c r="D81" s="15" t="n"/>
      <c r="E81" s="15" t="n"/>
      <c r="F81" s="15" t="n"/>
      <c r="G81" s="14" t="n"/>
      <c r="H81" s="14" t="n"/>
      <c r="I81" s="15" t="n"/>
      <c r="J81" s="28" t="n"/>
      <c r="K81" s="28" t="n"/>
      <c r="L81" s="28" t="n"/>
      <c r="M81" s="17" t="n"/>
      <c r="N81" s="15" t="n"/>
      <c r="O81" s="15" t="n"/>
      <c r="P81" s="28" t="n"/>
      <c r="Q81" s="20">
        <f>IFERROR(IF($K81="","",$K81-TODAY()),"")</f>
        <v/>
      </c>
      <c r="R81" s="21">
        <f>IFERROR(IF(OR($G81="Décidée",$G81="Abandonnée"),"Clôturée",IF($K81="","Échéance absente",IF($K81&lt;TODAY(),"En retard",IF($K81&lt;=TODAY()+'Paramètres'!$B$2,"À surveiller","Dans les délais")))),"")</f>
        <v/>
      </c>
      <c r="S81">
        <f>IFERROR('Paramètres'!D81,"")</f>
        <v/>
      </c>
      <c r="T81">
        <f>IFERROR('Paramètres'!E81,"")</f>
        <v/>
      </c>
      <c r="U81">
        <f>IFERROR('Paramètres'!F81,"")</f>
        <v/>
      </c>
      <c r="V81">
        <f>IFERROR('Paramètres'!B82,"")</f>
        <v/>
      </c>
    </row>
    <row r="82" ht="28" customHeight="1">
      <c r="A82" s="14" t="n"/>
      <c r="B82" s="15" t="n"/>
      <c r="C82" s="15" t="n"/>
      <c r="D82" s="15" t="n"/>
      <c r="E82" s="15" t="n"/>
      <c r="F82" s="15" t="n"/>
      <c r="G82" s="14" t="n"/>
      <c r="H82" s="14" t="n"/>
      <c r="I82" s="15" t="n"/>
      <c r="J82" s="28" t="n"/>
      <c r="K82" s="28" t="n"/>
      <c r="L82" s="28" t="n"/>
      <c r="M82" s="17" t="n"/>
      <c r="N82" s="15" t="n"/>
      <c r="O82" s="15" t="n"/>
      <c r="P82" s="28" t="n"/>
      <c r="Q82" s="18">
        <f>IFERROR(IF($K82="","",$K82-TODAY()),"")</f>
        <v/>
      </c>
      <c r="R82" s="19">
        <f>IFERROR(IF(OR($G82="Décidée",$G82="Abandonnée"),"Clôturée",IF($K82="","Échéance absente",IF($K82&lt;TODAY(),"En retard",IF($K82&lt;=TODAY()+'Paramètres'!$B$2,"À surveiller","Dans les délais")))),"")</f>
        <v/>
      </c>
      <c r="S82">
        <f>IFERROR('Paramètres'!D82,"")</f>
        <v/>
      </c>
      <c r="T82">
        <f>IFERROR('Paramètres'!E82,"")</f>
        <v/>
      </c>
      <c r="U82">
        <f>IFERROR('Paramètres'!F82,"")</f>
        <v/>
      </c>
      <c r="V82">
        <f>IFERROR('Paramètres'!B83,"")</f>
        <v/>
      </c>
    </row>
    <row r="83" ht="28" customHeight="1">
      <c r="A83" s="14" t="n"/>
      <c r="B83" s="15" t="n"/>
      <c r="C83" s="15" t="n"/>
      <c r="D83" s="15" t="n"/>
      <c r="E83" s="15" t="n"/>
      <c r="F83" s="15" t="n"/>
      <c r="G83" s="14" t="n"/>
      <c r="H83" s="14" t="n"/>
      <c r="I83" s="15" t="n"/>
      <c r="J83" s="28" t="n"/>
      <c r="K83" s="28" t="n"/>
      <c r="L83" s="28" t="n"/>
      <c r="M83" s="17" t="n"/>
      <c r="N83" s="15" t="n"/>
      <c r="O83" s="15" t="n"/>
      <c r="P83" s="28" t="n"/>
      <c r="Q83" s="20">
        <f>IFERROR(IF($K83="","",$K83-TODAY()),"")</f>
        <v/>
      </c>
      <c r="R83" s="21">
        <f>IFERROR(IF(OR($G83="Décidée",$G83="Abandonnée"),"Clôturée",IF($K83="","Échéance absente",IF($K83&lt;TODAY(),"En retard",IF($K83&lt;=TODAY()+'Paramètres'!$B$2,"À surveiller","Dans les délais")))),"")</f>
        <v/>
      </c>
      <c r="S83">
        <f>IFERROR('Paramètres'!D83,"")</f>
        <v/>
      </c>
      <c r="T83">
        <f>IFERROR('Paramètres'!E83,"")</f>
        <v/>
      </c>
      <c r="U83">
        <f>IFERROR('Paramètres'!F83,"")</f>
        <v/>
      </c>
      <c r="V83">
        <f>IFERROR('Paramètres'!B84,"")</f>
        <v/>
      </c>
    </row>
    <row r="84" ht="28" customHeight="1">
      <c r="A84" s="14" t="n"/>
      <c r="B84" s="15" t="n"/>
      <c r="C84" s="15" t="n"/>
      <c r="D84" s="15" t="n"/>
      <c r="E84" s="15" t="n"/>
      <c r="F84" s="15" t="n"/>
      <c r="G84" s="14" t="n"/>
      <c r="H84" s="14" t="n"/>
      <c r="I84" s="15" t="n"/>
      <c r="J84" s="28" t="n"/>
      <c r="K84" s="28" t="n"/>
      <c r="L84" s="28" t="n"/>
      <c r="M84" s="17" t="n"/>
      <c r="N84" s="15" t="n"/>
      <c r="O84" s="15" t="n"/>
      <c r="P84" s="28" t="n"/>
      <c r="Q84" s="18">
        <f>IFERROR(IF($K84="","",$K84-TODAY()),"")</f>
        <v/>
      </c>
      <c r="R84" s="19">
        <f>IFERROR(IF(OR($G84="Décidée",$G84="Abandonnée"),"Clôturée",IF($K84="","Échéance absente",IF($K84&lt;TODAY(),"En retard",IF($K84&lt;=TODAY()+'Paramètres'!$B$2,"À surveiller","Dans les délais")))),"")</f>
        <v/>
      </c>
      <c r="S84">
        <f>IFERROR('Paramètres'!D84,"")</f>
        <v/>
      </c>
      <c r="T84">
        <f>IFERROR('Paramètres'!E84,"")</f>
        <v/>
      </c>
      <c r="U84">
        <f>IFERROR('Paramètres'!F84,"")</f>
        <v/>
      </c>
      <c r="V84">
        <f>IFERROR('Paramètres'!B85,"")</f>
        <v/>
      </c>
    </row>
    <row r="85" ht="28" customHeight="1">
      <c r="A85" s="14" t="n"/>
      <c r="B85" s="15" t="n"/>
      <c r="C85" s="15" t="n"/>
      <c r="D85" s="15" t="n"/>
      <c r="E85" s="15" t="n"/>
      <c r="F85" s="15" t="n"/>
      <c r="G85" s="14" t="n"/>
      <c r="H85" s="14" t="n"/>
      <c r="I85" s="15" t="n"/>
      <c r="J85" s="28" t="n"/>
      <c r="K85" s="28" t="n"/>
      <c r="L85" s="28" t="n"/>
      <c r="M85" s="17" t="n"/>
      <c r="N85" s="15" t="n"/>
      <c r="O85" s="15" t="n"/>
      <c r="P85" s="28" t="n"/>
      <c r="Q85" s="20">
        <f>IFERROR(IF($K85="","",$K85-TODAY()),"")</f>
        <v/>
      </c>
      <c r="R85" s="21">
        <f>IFERROR(IF(OR($G85="Décidée",$G85="Abandonnée"),"Clôturée",IF($K85="","Échéance absente",IF($K85&lt;TODAY(),"En retard",IF($K85&lt;=TODAY()+'Paramètres'!$B$2,"À surveiller","Dans les délais")))),"")</f>
        <v/>
      </c>
      <c r="S85">
        <f>IFERROR('Paramètres'!D85,"")</f>
        <v/>
      </c>
      <c r="T85">
        <f>IFERROR('Paramètres'!E85,"")</f>
        <v/>
      </c>
      <c r="U85">
        <f>IFERROR('Paramètres'!F85,"")</f>
        <v/>
      </c>
      <c r="V85">
        <f>IFERROR('Paramètres'!B86,"")</f>
        <v/>
      </c>
    </row>
    <row r="86" ht="28" customHeight="1">
      <c r="A86" s="14" t="n"/>
      <c r="B86" s="15" t="n"/>
      <c r="C86" s="15" t="n"/>
      <c r="D86" s="15" t="n"/>
      <c r="E86" s="15" t="n"/>
      <c r="F86" s="15" t="n"/>
      <c r="G86" s="14" t="n"/>
      <c r="H86" s="14" t="n"/>
      <c r="I86" s="15" t="n"/>
      <c r="J86" s="28" t="n"/>
      <c r="K86" s="28" t="n"/>
      <c r="L86" s="28" t="n"/>
      <c r="M86" s="17" t="n"/>
      <c r="N86" s="15" t="n"/>
      <c r="O86" s="15" t="n"/>
      <c r="P86" s="28" t="n"/>
      <c r="Q86" s="18">
        <f>IFERROR(IF($K86="","",$K86-TODAY()),"")</f>
        <v/>
      </c>
      <c r="R86" s="19">
        <f>IFERROR(IF(OR($G86="Décidée",$G86="Abandonnée"),"Clôturée",IF($K86="","Échéance absente",IF($K86&lt;TODAY(),"En retard",IF($K86&lt;=TODAY()+'Paramètres'!$B$2,"À surveiller","Dans les délais")))),"")</f>
        <v/>
      </c>
      <c r="S86">
        <f>IFERROR('Paramètres'!D86,"")</f>
        <v/>
      </c>
      <c r="T86">
        <f>IFERROR('Paramètres'!E86,"")</f>
        <v/>
      </c>
      <c r="U86">
        <f>IFERROR('Paramètres'!F86,"")</f>
        <v/>
      </c>
      <c r="V86">
        <f>IFERROR('Paramètres'!B87,"")</f>
        <v/>
      </c>
    </row>
    <row r="87" ht="28" customHeight="1">
      <c r="A87" s="14" t="n"/>
      <c r="B87" s="15" t="n"/>
      <c r="C87" s="15" t="n"/>
      <c r="D87" s="15" t="n"/>
      <c r="E87" s="15" t="n"/>
      <c r="F87" s="15" t="n"/>
      <c r="G87" s="14" t="n"/>
      <c r="H87" s="14" t="n"/>
      <c r="I87" s="15" t="n"/>
      <c r="J87" s="28" t="n"/>
      <c r="K87" s="28" t="n"/>
      <c r="L87" s="28" t="n"/>
      <c r="M87" s="17" t="n"/>
      <c r="N87" s="15" t="n"/>
      <c r="O87" s="15" t="n"/>
      <c r="P87" s="28" t="n"/>
      <c r="Q87" s="20">
        <f>IFERROR(IF($K87="","",$K87-TODAY()),"")</f>
        <v/>
      </c>
      <c r="R87" s="21">
        <f>IFERROR(IF(OR($G87="Décidée",$G87="Abandonnée"),"Clôturée",IF($K87="","Échéance absente",IF($K87&lt;TODAY(),"En retard",IF($K87&lt;=TODAY()+'Paramètres'!$B$2,"À surveiller","Dans les délais")))),"")</f>
        <v/>
      </c>
      <c r="S87">
        <f>IFERROR('Paramètres'!D87,"")</f>
        <v/>
      </c>
      <c r="T87">
        <f>IFERROR('Paramètres'!E87,"")</f>
        <v/>
      </c>
      <c r="U87">
        <f>IFERROR('Paramètres'!F87,"")</f>
        <v/>
      </c>
      <c r="V87">
        <f>IFERROR('Paramètres'!B88,"")</f>
        <v/>
      </c>
    </row>
    <row r="88" ht="28" customHeight="1">
      <c r="A88" s="14" t="n"/>
      <c r="B88" s="15" t="n"/>
      <c r="C88" s="15" t="n"/>
      <c r="D88" s="15" t="n"/>
      <c r="E88" s="15" t="n"/>
      <c r="F88" s="15" t="n"/>
      <c r="G88" s="14" t="n"/>
      <c r="H88" s="14" t="n"/>
      <c r="I88" s="15" t="n"/>
      <c r="J88" s="28" t="n"/>
      <c r="K88" s="28" t="n"/>
      <c r="L88" s="28" t="n"/>
      <c r="M88" s="17" t="n"/>
      <c r="N88" s="15" t="n"/>
      <c r="O88" s="15" t="n"/>
      <c r="P88" s="28" t="n"/>
      <c r="Q88" s="18">
        <f>IFERROR(IF($K88="","",$K88-TODAY()),"")</f>
        <v/>
      </c>
      <c r="R88" s="19">
        <f>IFERROR(IF(OR($G88="Décidée",$G88="Abandonnée"),"Clôturée",IF($K88="","Échéance absente",IF($K88&lt;TODAY(),"En retard",IF($K88&lt;=TODAY()+'Paramètres'!$B$2,"À surveiller","Dans les délais")))),"")</f>
        <v/>
      </c>
      <c r="S88">
        <f>IFERROR('Paramètres'!D88,"")</f>
        <v/>
      </c>
      <c r="T88">
        <f>IFERROR('Paramètres'!E88,"")</f>
        <v/>
      </c>
      <c r="U88">
        <f>IFERROR('Paramètres'!F88,"")</f>
        <v/>
      </c>
      <c r="V88">
        <f>IFERROR('Paramètres'!B89,"")</f>
        <v/>
      </c>
    </row>
    <row r="89" ht="28" customHeight="1">
      <c r="A89" s="14" t="n"/>
      <c r="B89" s="15" t="n"/>
      <c r="C89" s="15" t="n"/>
      <c r="D89" s="15" t="n"/>
      <c r="E89" s="15" t="n"/>
      <c r="F89" s="15" t="n"/>
      <c r="G89" s="14" t="n"/>
      <c r="H89" s="14" t="n"/>
      <c r="I89" s="15" t="n"/>
      <c r="J89" s="28" t="n"/>
      <c r="K89" s="28" t="n"/>
      <c r="L89" s="28" t="n"/>
      <c r="M89" s="17" t="n"/>
      <c r="N89" s="15" t="n"/>
      <c r="O89" s="15" t="n"/>
      <c r="P89" s="28" t="n"/>
      <c r="Q89" s="20">
        <f>IFERROR(IF($K89="","",$K89-TODAY()),"")</f>
        <v/>
      </c>
      <c r="R89" s="21">
        <f>IFERROR(IF(OR($G89="Décidée",$G89="Abandonnée"),"Clôturée",IF($K89="","Échéance absente",IF($K89&lt;TODAY(),"En retard",IF($K89&lt;=TODAY()+'Paramètres'!$B$2,"À surveiller","Dans les délais")))),"")</f>
        <v/>
      </c>
      <c r="S89">
        <f>IFERROR('Paramètres'!D89,"")</f>
        <v/>
      </c>
      <c r="T89">
        <f>IFERROR('Paramètres'!E89,"")</f>
        <v/>
      </c>
      <c r="U89">
        <f>IFERROR('Paramètres'!F89,"")</f>
        <v/>
      </c>
      <c r="V89">
        <f>IFERROR('Paramètres'!B90,"")</f>
        <v/>
      </c>
    </row>
    <row r="90" ht="28" customHeight="1">
      <c r="A90" s="14" t="n"/>
      <c r="B90" s="15" t="n"/>
      <c r="C90" s="15" t="n"/>
      <c r="D90" s="15" t="n"/>
      <c r="E90" s="15" t="n"/>
      <c r="F90" s="15" t="n"/>
      <c r="G90" s="14" t="n"/>
      <c r="H90" s="14" t="n"/>
      <c r="I90" s="15" t="n"/>
      <c r="J90" s="28" t="n"/>
      <c r="K90" s="28" t="n"/>
      <c r="L90" s="28" t="n"/>
      <c r="M90" s="17" t="n"/>
      <c r="N90" s="15" t="n"/>
      <c r="O90" s="15" t="n"/>
      <c r="P90" s="28" t="n"/>
      <c r="Q90" s="18">
        <f>IFERROR(IF($K90="","",$K90-TODAY()),"")</f>
        <v/>
      </c>
      <c r="R90" s="19">
        <f>IFERROR(IF(OR($G90="Décidée",$G90="Abandonnée"),"Clôturée",IF($K90="","Échéance absente",IF($K90&lt;TODAY(),"En retard",IF($K90&lt;=TODAY()+'Paramètres'!$B$2,"À surveiller","Dans les délais")))),"")</f>
        <v/>
      </c>
      <c r="S90">
        <f>IFERROR('Paramètres'!D90,"")</f>
        <v/>
      </c>
      <c r="T90">
        <f>IFERROR('Paramètres'!E90,"")</f>
        <v/>
      </c>
      <c r="U90">
        <f>IFERROR('Paramètres'!F90,"")</f>
        <v/>
      </c>
      <c r="V90">
        <f>IFERROR('Paramètres'!B91,"")</f>
        <v/>
      </c>
    </row>
    <row r="91" ht="28" customHeight="1">
      <c r="A91" s="14" t="n"/>
      <c r="B91" s="15" t="n"/>
      <c r="C91" s="15" t="n"/>
      <c r="D91" s="15" t="n"/>
      <c r="E91" s="15" t="n"/>
      <c r="F91" s="15" t="n"/>
      <c r="G91" s="14" t="n"/>
      <c r="H91" s="14" t="n"/>
      <c r="I91" s="15" t="n"/>
      <c r="J91" s="28" t="n"/>
      <c r="K91" s="28" t="n"/>
      <c r="L91" s="28" t="n"/>
      <c r="M91" s="17" t="n"/>
      <c r="N91" s="15" t="n"/>
      <c r="O91" s="15" t="n"/>
      <c r="P91" s="28" t="n"/>
      <c r="Q91" s="20">
        <f>IFERROR(IF($K91="","",$K91-TODAY()),"")</f>
        <v/>
      </c>
      <c r="R91" s="21">
        <f>IFERROR(IF(OR($G91="Décidée",$G91="Abandonnée"),"Clôturée",IF($K91="","Échéance absente",IF($K91&lt;TODAY(),"En retard",IF($K91&lt;=TODAY()+'Paramètres'!$B$2,"À surveiller","Dans les délais")))),"")</f>
        <v/>
      </c>
      <c r="S91">
        <f>IFERROR('Paramètres'!D91,"")</f>
        <v/>
      </c>
      <c r="T91">
        <f>IFERROR('Paramètres'!E91,"")</f>
        <v/>
      </c>
      <c r="U91">
        <f>IFERROR('Paramètres'!F91,"")</f>
        <v/>
      </c>
      <c r="V91">
        <f>IFERROR('Paramètres'!B92,"")</f>
        <v/>
      </c>
    </row>
    <row r="92" ht="28" customHeight="1">
      <c r="A92" s="14" t="n"/>
      <c r="B92" s="15" t="n"/>
      <c r="C92" s="15" t="n"/>
      <c r="D92" s="15" t="n"/>
      <c r="E92" s="15" t="n"/>
      <c r="F92" s="15" t="n"/>
      <c r="G92" s="14" t="n"/>
      <c r="H92" s="14" t="n"/>
      <c r="I92" s="15" t="n"/>
      <c r="J92" s="28" t="n"/>
      <c r="K92" s="28" t="n"/>
      <c r="L92" s="28" t="n"/>
      <c r="M92" s="17" t="n"/>
      <c r="N92" s="15" t="n"/>
      <c r="O92" s="15" t="n"/>
      <c r="P92" s="28" t="n"/>
      <c r="Q92" s="18">
        <f>IFERROR(IF($K92="","",$K92-TODAY()),"")</f>
        <v/>
      </c>
      <c r="R92" s="19">
        <f>IFERROR(IF(OR($G92="Décidée",$G92="Abandonnée"),"Clôturée",IF($K92="","Échéance absente",IF($K92&lt;TODAY(),"En retard",IF($K92&lt;=TODAY()+'Paramètres'!$B$2,"À surveiller","Dans les délais")))),"")</f>
        <v/>
      </c>
      <c r="S92">
        <f>IFERROR('Paramètres'!D92,"")</f>
        <v/>
      </c>
      <c r="T92">
        <f>IFERROR('Paramètres'!E92,"")</f>
        <v/>
      </c>
      <c r="U92">
        <f>IFERROR('Paramètres'!F92,"")</f>
        <v/>
      </c>
      <c r="V92">
        <f>IFERROR('Paramètres'!B93,"")</f>
        <v/>
      </c>
    </row>
    <row r="93" ht="28" customHeight="1">
      <c r="A93" s="14" t="n"/>
      <c r="B93" s="15" t="n"/>
      <c r="C93" s="15" t="n"/>
      <c r="D93" s="15" t="n"/>
      <c r="E93" s="15" t="n"/>
      <c r="F93" s="15" t="n"/>
      <c r="G93" s="14" t="n"/>
      <c r="H93" s="14" t="n"/>
      <c r="I93" s="15" t="n"/>
      <c r="J93" s="28" t="n"/>
      <c r="K93" s="28" t="n"/>
      <c r="L93" s="28" t="n"/>
      <c r="M93" s="17" t="n"/>
      <c r="N93" s="15" t="n"/>
      <c r="O93" s="15" t="n"/>
      <c r="P93" s="28" t="n"/>
      <c r="Q93" s="20">
        <f>IFERROR(IF($K93="","",$K93-TODAY()),"")</f>
        <v/>
      </c>
      <c r="R93" s="21">
        <f>IFERROR(IF(OR($G93="Décidée",$G93="Abandonnée"),"Clôturée",IF($K93="","Échéance absente",IF($K93&lt;TODAY(),"En retard",IF($K93&lt;=TODAY()+'Paramètres'!$B$2,"À surveiller","Dans les délais")))),"")</f>
        <v/>
      </c>
      <c r="S93">
        <f>IFERROR('Paramètres'!D93,"")</f>
        <v/>
      </c>
      <c r="T93">
        <f>IFERROR('Paramètres'!E93,"")</f>
        <v/>
      </c>
      <c r="U93">
        <f>IFERROR('Paramètres'!F93,"")</f>
        <v/>
      </c>
      <c r="V93">
        <f>IFERROR('Paramètres'!B94,"")</f>
        <v/>
      </c>
    </row>
    <row r="94" ht="28" customHeight="1">
      <c r="A94" s="14" t="n"/>
      <c r="B94" s="15" t="n"/>
      <c r="C94" s="15" t="n"/>
      <c r="D94" s="15" t="n"/>
      <c r="E94" s="15" t="n"/>
      <c r="F94" s="15" t="n"/>
      <c r="G94" s="14" t="n"/>
      <c r="H94" s="14" t="n"/>
      <c r="I94" s="15" t="n"/>
      <c r="J94" s="28" t="n"/>
      <c r="K94" s="28" t="n"/>
      <c r="L94" s="28" t="n"/>
      <c r="M94" s="17" t="n"/>
      <c r="N94" s="15" t="n"/>
      <c r="O94" s="15" t="n"/>
      <c r="P94" s="28" t="n"/>
      <c r="Q94" s="18">
        <f>IFERROR(IF($K94="","",$K94-TODAY()),"")</f>
        <v/>
      </c>
      <c r="R94" s="19">
        <f>IFERROR(IF(OR($G94="Décidée",$G94="Abandonnée"),"Clôturée",IF($K94="","Échéance absente",IF($K94&lt;TODAY(),"En retard",IF($K94&lt;=TODAY()+'Paramètres'!$B$2,"À surveiller","Dans les délais")))),"")</f>
        <v/>
      </c>
      <c r="S94">
        <f>IFERROR('Paramètres'!D94,"")</f>
        <v/>
      </c>
      <c r="T94">
        <f>IFERROR('Paramètres'!E94,"")</f>
        <v/>
      </c>
      <c r="U94">
        <f>IFERROR('Paramètres'!F94,"")</f>
        <v/>
      </c>
      <c r="V94">
        <f>IFERROR('Paramètres'!B95,"")</f>
        <v/>
      </c>
    </row>
    <row r="95" ht="28" customHeight="1">
      <c r="A95" s="14" t="n"/>
      <c r="B95" s="15" t="n"/>
      <c r="C95" s="15" t="n"/>
      <c r="D95" s="15" t="n"/>
      <c r="E95" s="15" t="n"/>
      <c r="F95" s="15" t="n"/>
      <c r="G95" s="14" t="n"/>
      <c r="H95" s="14" t="n"/>
      <c r="I95" s="15" t="n"/>
      <c r="J95" s="28" t="n"/>
      <c r="K95" s="28" t="n"/>
      <c r="L95" s="28" t="n"/>
      <c r="M95" s="17" t="n"/>
      <c r="N95" s="15" t="n"/>
      <c r="O95" s="15" t="n"/>
      <c r="P95" s="28" t="n"/>
      <c r="Q95" s="20">
        <f>IFERROR(IF($K95="","",$K95-TODAY()),"")</f>
        <v/>
      </c>
      <c r="R95" s="21">
        <f>IFERROR(IF(OR($G95="Décidée",$G95="Abandonnée"),"Clôturée",IF($K95="","Échéance absente",IF($K95&lt;TODAY(),"En retard",IF($K95&lt;=TODAY()+'Paramètres'!$B$2,"À surveiller","Dans les délais")))),"")</f>
        <v/>
      </c>
      <c r="S95">
        <f>IFERROR('Paramètres'!D95,"")</f>
        <v/>
      </c>
      <c r="T95">
        <f>IFERROR('Paramètres'!E95,"")</f>
        <v/>
      </c>
      <c r="U95">
        <f>IFERROR('Paramètres'!F95,"")</f>
        <v/>
      </c>
      <c r="V95">
        <f>IFERROR('Paramètres'!B96,"")</f>
        <v/>
      </c>
    </row>
    <row r="96" ht="28" customHeight="1">
      <c r="A96" s="14" t="n"/>
      <c r="B96" s="15" t="n"/>
      <c r="C96" s="15" t="n"/>
      <c r="D96" s="15" t="n"/>
      <c r="E96" s="15" t="n"/>
      <c r="F96" s="15" t="n"/>
      <c r="G96" s="14" t="n"/>
      <c r="H96" s="14" t="n"/>
      <c r="I96" s="15" t="n"/>
      <c r="J96" s="28" t="n"/>
      <c r="K96" s="28" t="n"/>
      <c r="L96" s="28" t="n"/>
      <c r="M96" s="17" t="n"/>
      <c r="N96" s="15" t="n"/>
      <c r="O96" s="15" t="n"/>
      <c r="P96" s="28" t="n"/>
      <c r="Q96" s="18">
        <f>IFERROR(IF($K96="","",$K96-TODAY()),"")</f>
        <v/>
      </c>
      <c r="R96" s="19">
        <f>IFERROR(IF(OR($G96="Décidée",$G96="Abandonnée"),"Clôturée",IF($K96="","Échéance absente",IF($K96&lt;TODAY(),"En retard",IF($K96&lt;=TODAY()+'Paramètres'!$B$2,"À surveiller","Dans les délais")))),"")</f>
        <v/>
      </c>
      <c r="S96">
        <f>IFERROR('Paramètres'!D96,"")</f>
        <v/>
      </c>
      <c r="T96">
        <f>IFERROR('Paramètres'!E96,"")</f>
        <v/>
      </c>
      <c r="U96">
        <f>IFERROR('Paramètres'!F96,"")</f>
        <v/>
      </c>
      <c r="V96">
        <f>IFERROR('Paramètres'!B97,"")</f>
        <v/>
      </c>
    </row>
    <row r="97" ht="28" customHeight="1">
      <c r="A97" s="14" t="n"/>
      <c r="B97" s="15" t="n"/>
      <c r="C97" s="15" t="n"/>
      <c r="D97" s="15" t="n"/>
      <c r="E97" s="15" t="n"/>
      <c r="F97" s="15" t="n"/>
      <c r="G97" s="14" t="n"/>
      <c r="H97" s="14" t="n"/>
      <c r="I97" s="15" t="n"/>
      <c r="J97" s="28" t="n"/>
      <c r="K97" s="28" t="n"/>
      <c r="L97" s="28" t="n"/>
      <c r="M97" s="17" t="n"/>
      <c r="N97" s="15" t="n"/>
      <c r="O97" s="15" t="n"/>
      <c r="P97" s="28" t="n"/>
      <c r="Q97" s="20">
        <f>IFERROR(IF($K97="","",$K97-TODAY()),"")</f>
        <v/>
      </c>
      <c r="R97" s="21">
        <f>IFERROR(IF(OR($G97="Décidée",$G97="Abandonnée"),"Clôturée",IF($K97="","Échéance absente",IF($K97&lt;TODAY(),"En retard",IF($K97&lt;=TODAY()+'Paramètres'!$B$2,"À surveiller","Dans les délais")))),"")</f>
        <v/>
      </c>
      <c r="S97">
        <f>IFERROR('Paramètres'!D97,"")</f>
        <v/>
      </c>
      <c r="T97">
        <f>IFERROR('Paramètres'!E97,"")</f>
        <v/>
      </c>
      <c r="U97">
        <f>IFERROR('Paramètres'!F97,"")</f>
        <v/>
      </c>
      <c r="V97">
        <f>IFERROR('Paramètres'!B98,"")</f>
        <v/>
      </c>
    </row>
    <row r="98" ht="28" customHeight="1">
      <c r="A98" s="14" t="n"/>
      <c r="B98" s="15" t="n"/>
      <c r="C98" s="15" t="n"/>
      <c r="D98" s="15" t="n"/>
      <c r="E98" s="15" t="n"/>
      <c r="F98" s="15" t="n"/>
      <c r="G98" s="14" t="n"/>
      <c r="H98" s="14" t="n"/>
      <c r="I98" s="15" t="n"/>
      <c r="J98" s="28" t="n"/>
      <c r="K98" s="28" t="n"/>
      <c r="L98" s="28" t="n"/>
      <c r="M98" s="17" t="n"/>
      <c r="N98" s="15" t="n"/>
      <c r="O98" s="15" t="n"/>
      <c r="P98" s="28" t="n"/>
      <c r="Q98" s="18">
        <f>IFERROR(IF($K98="","",$K98-TODAY()),"")</f>
        <v/>
      </c>
      <c r="R98" s="19">
        <f>IFERROR(IF(OR($G98="Décidée",$G98="Abandonnée"),"Clôturée",IF($K98="","Échéance absente",IF($K98&lt;TODAY(),"En retard",IF($K98&lt;=TODAY()+'Paramètres'!$B$2,"À surveiller","Dans les délais")))),"")</f>
        <v/>
      </c>
      <c r="S98">
        <f>IFERROR('Paramètres'!D98,"")</f>
        <v/>
      </c>
      <c r="T98">
        <f>IFERROR('Paramètres'!E98,"")</f>
        <v/>
      </c>
      <c r="U98">
        <f>IFERROR('Paramètres'!F98,"")</f>
        <v/>
      </c>
      <c r="V98">
        <f>IFERROR('Paramètres'!B99,"")</f>
        <v/>
      </c>
    </row>
    <row r="99" ht="28" customHeight="1">
      <c r="A99" s="14" t="n"/>
      <c r="B99" s="15" t="n"/>
      <c r="C99" s="15" t="n"/>
      <c r="D99" s="15" t="n"/>
      <c r="E99" s="15" t="n"/>
      <c r="F99" s="15" t="n"/>
      <c r="G99" s="14" t="n"/>
      <c r="H99" s="14" t="n"/>
      <c r="I99" s="15" t="n"/>
      <c r="J99" s="28" t="n"/>
      <c r="K99" s="28" t="n"/>
      <c r="L99" s="28" t="n"/>
      <c r="M99" s="17" t="n"/>
      <c r="N99" s="15" t="n"/>
      <c r="O99" s="15" t="n"/>
      <c r="P99" s="28" t="n"/>
      <c r="Q99" s="20">
        <f>IFERROR(IF($K99="","",$K99-TODAY()),"")</f>
        <v/>
      </c>
      <c r="R99" s="21">
        <f>IFERROR(IF(OR($G99="Décidée",$G99="Abandonnée"),"Clôturée",IF($K99="","Échéance absente",IF($K99&lt;TODAY(),"En retard",IF($K99&lt;=TODAY()+'Paramètres'!$B$2,"À surveiller","Dans les délais")))),"")</f>
        <v/>
      </c>
      <c r="S99">
        <f>IFERROR('Paramètres'!D99,"")</f>
        <v/>
      </c>
      <c r="T99">
        <f>IFERROR('Paramètres'!E99,"")</f>
        <v/>
      </c>
      <c r="U99">
        <f>IFERROR('Paramètres'!F99,"")</f>
        <v/>
      </c>
      <c r="V99">
        <f>IFERROR('Paramètres'!B100,"")</f>
        <v/>
      </c>
    </row>
    <row r="100" ht="28" customHeight="1">
      <c r="A100" s="14" t="n"/>
      <c r="B100" s="15" t="n"/>
      <c r="C100" s="15" t="n"/>
      <c r="D100" s="15" t="n"/>
      <c r="E100" s="15" t="n"/>
      <c r="F100" s="15" t="n"/>
      <c r="G100" s="14" t="n"/>
      <c r="H100" s="14" t="n"/>
      <c r="I100" s="15" t="n"/>
      <c r="J100" s="28" t="n"/>
      <c r="K100" s="28" t="n"/>
      <c r="L100" s="28" t="n"/>
      <c r="M100" s="17" t="n"/>
      <c r="N100" s="15" t="n"/>
      <c r="O100" s="15" t="n"/>
      <c r="P100" s="28" t="n"/>
      <c r="Q100" s="18">
        <f>IFERROR(IF($K100="","",$K100-TODAY()),"")</f>
        <v/>
      </c>
      <c r="R100" s="19">
        <f>IFERROR(IF(OR($G100="Décidée",$G100="Abandonnée"),"Clôturée",IF($K100="","Échéance absente",IF($K100&lt;TODAY(),"En retard",IF($K100&lt;=TODAY()+'Paramètres'!$B$2,"À surveiller","Dans les délais")))),"")</f>
        <v/>
      </c>
      <c r="S100">
        <f>IFERROR('Paramètres'!D100,"")</f>
        <v/>
      </c>
      <c r="T100">
        <f>IFERROR('Paramètres'!E100,"")</f>
        <v/>
      </c>
      <c r="U100">
        <f>IFERROR('Paramètres'!F100,"")</f>
        <v/>
      </c>
      <c r="V100">
        <f>IFERROR('Paramètres'!B101,"")</f>
        <v/>
      </c>
    </row>
    <row r="101" ht="28" customHeight="1">
      <c r="A101" s="14" t="n"/>
      <c r="B101" s="15" t="n"/>
      <c r="C101" s="15" t="n"/>
      <c r="D101" s="15" t="n"/>
      <c r="E101" s="15" t="n"/>
      <c r="F101" s="15" t="n"/>
      <c r="G101" s="14" t="n"/>
      <c r="H101" s="14" t="n"/>
      <c r="I101" s="15" t="n"/>
      <c r="J101" s="28" t="n"/>
      <c r="K101" s="28" t="n"/>
      <c r="L101" s="28" t="n"/>
      <c r="M101" s="17" t="n"/>
      <c r="N101" s="15" t="n"/>
      <c r="O101" s="15" t="n"/>
      <c r="P101" s="28" t="n"/>
      <c r="Q101" s="20">
        <f>IFERROR(IF($K101="","",$K101-TODAY()),"")</f>
        <v/>
      </c>
      <c r="R101" s="21">
        <f>IFERROR(IF(OR($G101="Décidée",$G101="Abandonnée"),"Clôturée",IF($K101="","Échéance absente",IF($K101&lt;TODAY(),"En retard",IF($K101&lt;=TODAY()+'Paramètres'!$B$2,"À surveiller","Dans les délais")))),"")</f>
        <v/>
      </c>
      <c r="S101">
        <f>IFERROR('Paramètres'!D101,"")</f>
        <v/>
      </c>
      <c r="T101">
        <f>IFERROR('Paramètres'!E101,"")</f>
        <v/>
      </c>
      <c r="U101">
        <f>IFERROR('Paramètres'!F101,"")</f>
        <v/>
      </c>
      <c r="V101">
        <f>IFERROR('Paramètres'!B102,"")</f>
        <v/>
      </c>
    </row>
    <row r="102" ht="28" customHeight="1">
      <c r="A102" s="14" t="n"/>
      <c r="B102" s="15" t="n"/>
      <c r="C102" s="15" t="n"/>
      <c r="D102" s="15" t="n"/>
      <c r="E102" s="15" t="n"/>
      <c r="F102" s="15" t="n"/>
      <c r="G102" s="14" t="n"/>
      <c r="H102" s="14" t="n"/>
      <c r="I102" s="15" t="n"/>
      <c r="J102" s="28" t="n"/>
      <c r="K102" s="28" t="n"/>
      <c r="L102" s="28" t="n"/>
      <c r="M102" s="17" t="n"/>
      <c r="N102" s="15" t="n"/>
      <c r="O102" s="15" t="n"/>
      <c r="P102" s="28" t="n"/>
      <c r="Q102" s="18">
        <f>IFERROR(IF($K102="","",$K102-TODAY()),"")</f>
        <v/>
      </c>
      <c r="R102" s="19">
        <f>IFERROR(IF(OR($G102="Décidée",$G102="Abandonnée"),"Clôturée",IF($K102="","Échéance absente",IF($K102&lt;TODAY(),"En retard",IF($K102&lt;=TODAY()+'Paramètres'!$B$2,"À surveiller","Dans les délais")))),"")</f>
        <v/>
      </c>
      <c r="S102">
        <f>IFERROR('Paramètres'!D102,"")</f>
        <v/>
      </c>
      <c r="T102">
        <f>IFERROR('Paramètres'!E102,"")</f>
        <v/>
      </c>
      <c r="U102">
        <f>IFERROR('Paramètres'!F102,"")</f>
        <v/>
      </c>
      <c r="V102">
        <f>IFERROR('Paramètres'!B103,"")</f>
        <v/>
      </c>
    </row>
    <row r="103" ht="28" customHeight="1">
      <c r="A103" s="14" t="n"/>
      <c r="B103" s="15" t="n"/>
      <c r="C103" s="15" t="n"/>
      <c r="D103" s="15" t="n"/>
      <c r="E103" s="15" t="n"/>
      <c r="F103" s="15" t="n"/>
      <c r="G103" s="14" t="n"/>
      <c r="H103" s="14" t="n"/>
      <c r="I103" s="15" t="n"/>
      <c r="J103" s="28" t="n"/>
      <c r="K103" s="28" t="n"/>
      <c r="L103" s="28" t="n"/>
      <c r="M103" s="17" t="n"/>
      <c r="N103" s="15" t="n"/>
      <c r="O103" s="15" t="n"/>
      <c r="P103" s="28" t="n"/>
      <c r="Q103" s="20">
        <f>IFERROR(IF($K103="","",$K103-TODAY()),"")</f>
        <v/>
      </c>
      <c r="R103" s="21">
        <f>IFERROR(IF(OR($G103="Décidée",$G103="Abandonnée"),"Clôturée",IF($K103="","Échéance absente",IF($K103&lt;TODAY(),"En retard",IF($K103&lt;=TODAY()+'Paramètres'!$B$2,"À surveiller","Dans les délais")))),"")</f>
        <v/>
      </c>
      <c r="S103">
        <f>IFERROR('Paramètres'!D103,"")</f>
        <v/>
      </c>
      <c r="T103">
        <f>IFERROR('Paramètres'!E103,"")</f>
        <v/>
      </c>
      <c r="U103">
        <f>IFERROR('Paramètres'!F103,"")</f>
        <v/>
      </c>
      <c r="V103">
        <f>IFERROR('Paramètres'!B104,"")</f>
        <v/>
      </c>
    </row>
    <row r="104" ht="28" customHeight="1">
      <c r="A104" s="14" t="n"/>
      <c r="B104" s="15" t="n"/>
      <c r="C104" s="15" t="n"/>
      <c r="D104" s="15" t="n"/>
      <c r="E104" s="15" t="n"/>
      <c r="F104" s="15" t="n"/>
      <c r="G104" s="14" t="n"/>
      <c r="H104" s="14" t="n"/>
      <c r="I104" s="15" t="n"/>
      <c r="J104" s="28" t="n"/>
      <c r="K104" s="28" t="n"/>
      <c r="L104" s="28" t="n"/>
      <c r="M104" s="17" t="n"/>
      <c r="N104" s="15" t="n"/>
      <c r="O104" s="15" t="n"/>
      <c r="P104" s="28" t="n"/>
      <c r="Q104" s="18">
        <f>IFERROR(IF($K104="","",$K104-TODAY()),"")</f>
        <v/>
      </c>
      <c r="R104" s="19">
        <f>IFERROR(IF(OR($G104="Décidée",$G104="Abandonnée"),"Clôturée",IF($K104="","Échéance absente",IF($K104&lt;TODAY(),"En retard",IF($K104&lt;=TODAY()+'Paramètres'!$B$2,"À surveiller","Dans les délais")))),"")</f>
        <v/>
      </c>
      <c r="S104">
        <f>IFERROR('Paramètres'!D104,"")</f>
        <v/>
      </c>
      <c r="T104">
        <f>IFERROR('Paramètres'!E104,"")</f>
        <v/>
      </c>
      <c r="U104">
        <f>IFERROR('Paramètres'!F104,"")</f>
        <v/>
      </c>
      <c r="V104">
        <f>IFERROR('Paramètres'!B105,"")</f>
        <v/>
      </c>
    </row>
    <row r="105" ht="28" customHeight="1">
      <c r="A105" s="14" t="n"/>
      <c r="B105" s="15" t="n"/>
      <c r="C105" s="15" t="n"/>
      <c r="D105" s="15" t="n"/>
      <c r="E105" s="15" t="n"/>
      <c r="F105" s="15" t="n"/>
      <c r="G105" s="14" t="n"/>
      <c r="H105" s="14" t="n"/>
      <c r="I105" s="15" t="n"/>
      <c r="J105" s="28" t="n"/>
      <c r="K105" s="28" t="n"/>
      <c r="L105" s="28" t="n"/>
      <c r="M105" s="17" t="n"/>
      <c r="N105" s="15" t="n"/>
      <c r="O105" s="15" t="n"/>
      <c r="P105" s="28" t="n"/>
      <c r="Q105" s="20">
        <f>IFERROR(IF($K105="","",$K105-TODAY()),"")</f>
        <v/>
      </c>
      <c r="R105" s="21">
        <f>IFERROR(IF(OR($G105="Décidée",$G105="Abandonnée"),"Clôturée",IF($K105="","Échéance absente",IF($K105&lt;TODAY(),"En retard",IF($K105&lt;=TODAY()+'Paramètres'!$B$2,"À surveiller","Dans les délais")))),"")</f>
        <v/>
      </c>
      <c r="S105">
        <f>IFERROR('Paramètres'!D105,"")</f>
        <v/>
      </c>
      <c r="T105">
        <f>IFERROR('Paramètres'!E105,"")</f>
        <v/>
      </c>
      <c r="U105">
        <f>IFERROR('Paramètres'!F105,"")</f>
        <v/>
      </c>
      <c r="V105">
        <f>IFERROR('Paramètres'!B106,"")</f>
        <v/>
      </c>
    </row>
    <row r="106" ht="28" customHeight="1">
      <c r="A106" s="14" t="n"/>
      <c r="B106" s="15" t="n"/>
      <c r="C106" s="15" t="n"/>
      <c r="D106" s="15" t="n"/>
      <c r="E106" s="15" t="n"/>
      <c r="F106" s="15" t="n"/>
      <c r="G106" s="14" t="n"/>
      <c r="H106" s="14" t="n"/>
      <c r="I106" s="15" t="n"/>
      <c r="J106" s="28" t="n"/>
      <c r="K106" s="28" t="n"/>
      <c r="L106" s="28" t="n"/>
      <c r="M106" s="17" t="n"/>
      <c r="N106" s="15" t="n"/>
      <c r="O106" s="15" t="n"/>
      <c r="P106" s="28" t="n"/>
      <c r="Q106" s="18">
        <f>IFERROR(IF($K106="","",$K106-TODAY()),"")</f>
        <v/>
      </c>
      <c r="R106" s="19">
        <f>IFERROR(IF(OR($G106="Décidée",$G106="Abandonnée"),"Clôturée",IF($K106="","Échéance absente",IF($K106&lt;TODAY(),"En retard",IF($K106&lt;=TODAY()+'Paramètres'!$B$2,"À surveiller","Dans les délais")))),"")</f>
        <v/>
      </c>
      <c r="S106">
        <f>IFERROR('Paramètres'!D106,"")</f>
        <v/>
      </c>
      <c r="T106">
        <f>IFERROR('Paramètres'!E106,"")</f>
        <v/>
      </c>
      <c r="U106">
        <f>IFERROR('Paramètres'!F106,"")</f>
        <v/>
      </c>
      <c r="V106">
        <f>IFERROR('Paramètres'!B107,"")</f>
        <v/>
      </c>
    </row>
    <row r="107" ht="28" customHeight="1">
      <c r="A107" s="14" t="n"/>
      <c r="B107" s="15" t="n"/>
      <c r="C107" s="15" t="n"/>
      <c r="D107" s="15" t="n"/>
      <c r="E107" s="15" t="n"/>
      <c r="F107" s="15" t="n"/>
      <c r="G107" s="14" t="n"/>
      <c r="H107" s="14" t="n"/>
      <c r="I107" s="15" t="n"/>
      <c r="J107" s="28" t="n"/>
      <c r="K107" s="28" t="n"/>
      <c r="L107" s="28" t="n"/>
      <c r="M107" s="17" t="n"/>
      <c r="N107" s="15" t="n"/>
      <c r="O107" s="15" t="n"/>
      <c r="P107" s="28" t="n"/>
      <c r="Q107" s="20">
        <f>IFERROR(IF($K107="","",$K107-TODAY()),"")</f>
        <v/>
      </c>
      <c r="R107" s="21">
        <f>IFERROR(IF(OR($G107="Décidée",$G107="Abandonnée"),"Clôturée",IF($K107="","Échéance absente",IF($K107&lt;TODAY(),"En retard",IF($K107&lt;=TODAY()+'Paramètres'!$B$2,"À surveiller","Dans les délais")))),"")</f>
        <v/>
      </c>
      <c r="S107">
        <f>IFERROR('Paramètres'!D107,"")</f>
        <v/>
      </c>
      <c r="T107">
        <f>IFERROR('Paramètres'!E107,"")</f>
        <v/>
      </c>
      <c r="U107">
        <f>IFERROR('Paramètres'!F107,"")</f>
        <v/>
      </c>
      <c r="V107">
        <f>IFERROR('Paramètres'!B108,"")</f>
        <v/>
      </c>
    </row>
    <row r="108" ht="28" customHeight="1">
      <c r="A108" s="14" t="n"/>
      <c r="B108" s="15" t="n"/>
      <c r="C108" s="15" t="n"/>
      <c r="D108" s="15" t="n"/>
      <c r="E108" s="15" t="n"/>
      <c r="F108" s="15" t="n"/>
      <c r="G108" s="14" t="n"/>
      <c r="H108" s="14" t="n"/>
      <c r="I108" s="15" t="n"/>
      <c r="J108" s="28" t="n"/>
      <c r="K108" s="28" t="n"/>
      <c r="L108" s="28" t="n"/>
      <c r="M108" s="17" t="n"/>
      <c r="N108" s="15" t="n"/>
      <c r="O108" s="15" t="n"/>
      <c r="P108" s="28" t="n"/>
      <c r="Q108" s="18">
        <f>IFERROR(IF($K108="","",$K108-TODAY()),"")</f>
        <v/>
      </c>
      <c r="R108" s="19">
        <f>IFERROR(IF(OR($G108="Décidée",$G108="Abandonnée"),"Clôturée",IF($K108="","Échéance absente",IF($K108&lt;TODAY(),"En retard",IF($K108&lt;=TODAY()+'Paramètres'!$B$2,"À surveiller","Dans les délais")))),"")</f>
        <v/>
      </c>
      <c r="S108">
        <f>IFERROR('Paramètres'!D108,"")</f>
        <v/>
      </c>
      <c r="T108">
        <f>IFERROR('Paramètres'!E108,"")</f>
        <v/>
      </c>
      <c r="U108">
        <f>IFERROR('Paramètres'!F108,"")</f>
        <v/>
      </c>
      <c r="V108">
        <f>IFERROR('Paramètres'!B109,"")</f>
        <v/>
      </c>
    </row>
    <row r="109" ht="28" customHeight="1">
      <c r="A109" s="14" t="n"/>
      <c r="B109" s="15" t="n"/>
      <c r="C109" s="15" t="n"/>
      <c r="D109" s="15" t="n"/>
      <c r="E109" s="15" t="n"/>
      <c r="F109" s="15" t="n"/>
      <c r="G109" s="14" t="n"/>
      <c r="H109" s="14" t="n"/>
      <c r="I109" s="15" t="n"/>
      <c r="J109" s="28" t="n"/>
      <c r="K109" s="28" t="n"/>
      <c r="L109" s="28" t="n"/>
      <c r="M109" s="17" t="n"/>
      <c r="N109" s="15" t="n"/>
      <c r="O109" s="15" t="n"/>
      <c r="P109" s="28" t="n"/>
      <c r="Q109" s="20">
        <f>IFERROR(IF($K109="","",$K109-TODAY()),"")</f>
        <v/>
      </c>
      <c r="R109" s="21">
        <f>IFERROR(IF(OR($G109="Décidée",$G109="Abandonnée"),"Clôturée",IF($K109="","Échéance absente",IF($K109&lt;TODAY(),"En retard",IF($K109&lt;=TODAY()+'Paramètres'!$B$2,"À surveiller","Dans les délais")))),"")</f>
        <v/>
      </c>
      <c r="S109">
        <f>IFERROR('Paramètres'!D109,"")</f>
        <v/>
      </c>
      <c r="T109">
        <f>IFERROR('Paramètres'!E109,"")</f>
        <v/>
      </c>
      <c r="U109">
        <f>IFERROR('Paramètres'!F109,"")</f>
        <v/>
      </c>
      <c r="V109">
        <f>IFERROR('Paramètres'!B110,"")</f>
        <v/>
      </c>
    </row>
    <row r="110" ht="28" customHeight="1">
      <c r="A110" s="14" t="n"/>
      <c r="B110" s="15" t="n"/>
      <c r="C110" s="15" t="n"/>
      <c r="D110" s="15" t="n"/>
      <c r="E110" s="15" t="n"/>
      <c r="F110" s="15" t="n"/>
      <c r="G110" s="14" t="n"/>
      <c r="H110" s="14" t="n"/>
      <c r="I110" s="15" t="n"/>
      <c r="J110" s="28" t="n"/>
      <c r="K110" s="28" t="n"/>
      <c r="L110" s="28" t="n"/>
      <c r="M110" s="17" t="n"/>
      <c r="N110" s="15" t="n"/>
      <c r="O110" s="15" t="n"/>
      <c r="P110" s="28" t="n"/>
      <c r="Q110" s="18">
        <f>IFERROR(IF($K110="","",$K110-TODAY()),"")</f>
        <v/>
      </c>
      <c r="R110" s="19">
        <f>IFERROR(IF(OR($G110="Décidée",$G110="Abandonnée"),"Clôturée",IF($K110="","Échéance absente",IF($K110&lt;TODAY(),"En retard",IF($K110&lt;=TODAY()+'Paramètres'!$B$2,"À surveiller","Dans les délais")))),"")</f>
        <v/>
      </c>
      <c r="S110">
        <f>IFERROR('Paramètres'!D110,"")</f>
        <v/>
      </c>
      <c r="T110">
        <f>IFERROR('Paramètres'!E110,"")</f>
        <v/>
      </c>
      <c r="U110">
        <f>IFERROR('Paramètres'!F110,"")</f>
        <v/>
      </c>
      <c r="V110">
        <f>IFERROR('Paramètres'!B111,"")</f>
        <v/>
      </c>
    </row>
    <row r="111" ht="28" customHeight="1">
      <c r="A111" s="14" t="n"/>
      <c r="B111" s="15" t="n"/>
      <c r="C111" s="15" t="n"/>
      <c r="D111" s="15" t="n"/>
      <c r="E111" s="15" t="n"/>
      <c r="F111" s="15" t="n"/>
      <c r="G111" s="14" t="n"/>
      <c r="H111" s="14" t="n"/>
      <c r="I111" s="15" t="n"/>
      <c r="J111" s="28" t="n"/>
      <c r="K111" s="28" t="n"/>
      <c r="L111" s="28" t="n"/>
      <c r="M111" s="17" t="n"/>
      <c r="N111" s="15" t="n"/>
      <c r="O111" s="15" t="n"/>
      <c r="P111" s="28" t="n"/>
      <c r="Q111" s="20">
        <f>IFERROR(IF($K111="","",$K111-TODAY()),"")</f>
        <v/>
      </c>
      <c r="R111" s="21">
        <f>IFERROR(IF(OR($G111="Décidée",$G111="Abandonnée"),"Clôturée",IF($K111="","Échéance absente",IF($K111&lt;TODAY(),"En retard",IF($K111&lt;=TODAY()+'Paramètres'!$B$2,"À surveiller","Dans les délais")))),"")</f>
        <v/>
      </c>
      <c r="S111">
        <f>IFERROR('Paramètres'!D111,"")</f>
        <v/>
      </c>
      <c r="T111">
        <f>IFERROR('Paramètres'!E111,"")</f>
        <v/>
      </c>
      <c r="U111">
        <f>IFERROR('Paramètres'!F111,"")</f>
        <v/>
      </c>
      <c r="V111">
        <f>IFERROR('Paramètres'!B112,"")</f>
        <v/>
      </c>
    </row>
  </sheetData>
  <conditionalFormatting sqref="R2:R111">
    <cfRule type="expression" priority="1" dxfId="0" stopIfTrue="1">
      <formula>$R2="En retard"</formula>
    </cfRule>
    <cfRule type="expression" priority="2" dxfId="1" stopIfTrue="1">
      <formula>$R2="À surveiller"</formula>
    </cfRule>
    <cfRule type="expression" priority="3" dxfId="2" stopIfTrue="1">
      <formula>$R2="Échéance absente"</formula>
    </cfRule>
    <cfRule type="expression" priority="4" dxfId="3" stopIfTrue="1">
      <formula>$R2="Clôturée"</formula>
    </cfRule>
  </conditionalFormatting>
  <conditionalFormatting sqref="H2:H111">
    <cfRule type="expression" priority="5" dxfId="0" stopIfTrue="1">
      <formula>$H2="Critique"</formula>
    </cfRule>
    <cfRule type="expression" priority="11" dxfId="0" stopIfTrue="1">
      <formula>AND(COUNTA($A2:$P2)&gt;0,$H2="")</formula>
    </cfRule>
  </conditionalFormatting>
  <conditionalFormatting sqref="A2:A111">
    <cfRule type="expression" priority="6" dxfId="0" stopIfTrue="1">
      <formula>AND(A2&lt;&gt;"",COUNTIF($A$2:$A$111,A2)&gt;1)</formula>
    </cfRule>
    <cfRule type="expression" priority="7" dxfId="0" stopIfTrue="1">
      <formula>AND(COUNTA($A2:$P2)&gt;0,$A2="")</formula>
    </cfRule>
  </conditionalFormatting>
  <conditionalFormatting sqref="B2:B111">
    <cfRule type="expression" priority="8" dxfId="0" stopIfTrue="1">
      <formula>AND(COUNTA($A2:$P2)&gt;0,$B2="")</formula>
    </cfRule>
  </conditionalFormatting>
  <conditionalFormatting sqref="C2:C111">
    <cfRule type="expression" priority="9" dxfId="0" stopIfTrue="1">
      <formula>AND(COUNTA($A2:$P2)&gt;0,$C2="")</formula>
    </cfRule>
  </conditionalFormatting>
  <conditionalFormatting sqref="G2:G111">
    <cfRule type="expression" priority="10" dxfId="0" stopIfTrue="1">
      <formula>AND(COUNTA($A2:$P2)&gt;0,$G2="")</formula>
    </cfRule>
  </conditionalFormatting>
  <conditionalFormatting sqref="I2:I111">
    <cfRule type="expression" priority="12" dxfId="0" stopIfTrue="1">
      <formula>AND(COUNTA($A2:$P2)&gt;0,$I2="")</formula>
    </cfRule>
  </conditionalFormatting>
  <conditionalFormatting sqref="L2:L111">
    <cfRule type="expression" priority="13" dxfId="0" stopIfTrue="1">
      <formula>AND($G2="Décidée",$L2="")</formula>
    </cfRule>
    <cfRule type="expression" priority="14" dxfId="0" stopIfTrue="1">
      <formula>AND(ISNUMBER($L2),ISNUMBER($J2),$L2&lt;$J2)</formula>
    </cfRule>
  </conditionalFormatting>
  <dataValidations count="7">
    <dataValidation sqref="D2:D111" showDropDown="0" showInputMessage="1" showErrorMessage="1" allowBlank="0" errorTitle="Catégorie non valide" error="Choisissez une catégorie dans la liste modifiable." promptTitle="Catégorie" prompt="Liste maintenue dans la feuille Paramètres." type="list" errorStyle="stop">
      <formula1>$U$2:$U$9</formula1>
    </dataValidation>
    <dataValidation sqref="G2:G111" showDropDown="0" showInputMessage="1" showErrorMessage="1" allowBlank="0" errorTitle="Statut non valide" error="Choisissez un statut dans la liste modifiable." promptTitle="Statut" prompt="Une décision décidée doit aussi comporter une date de décision." type="list" errorStyle="stop">
      <formula1>$S$2:$S$5</formula1>
    </dataValidation>
    <dataValidation sqref="H2:H111" showDropDown="0" showInputMessage="1" showErrorMessage="1" allowBlank="0" errorTitle="Priorité non valide" error="Choisissez une priorité dans la liste modifiable." promptTitle="Priorité" prompt="Utilisez « Critique » pour les arbitrages nécessitant une attention immédiate." type="list" errorStyle="stop">
      <formula1>$T$2:$T$5</formula1>
    </dataValidation>
    <dataValidation sqref="A2:A111" showDropDown="0" showInputMessage="1" showErrorMessage="1" allowBlank="0" errorTitle="Identifiant déjà utilisé" error="L’identifiant doit être unique dans le registre." promptTitle="Identifiant unique" prompt="Utilisez un identifiant fictif unique, par exemple DEC-DEMO-011." type="custom" errorStyle="stop">
      <formula1>OR(A2="",COUNTIF($A$2:$A$111,A2)=1)</formula1>
    </dataValidation>
    <dataValidation sqref="J2:K111 P2:P111" showDropDown="0" showInputMessage="1" showErrorMessage="1" allowBlank="0" errorTitle="Date hors limites" error="La date doit rester comprise entre les bornes définies dans Paramètres." promptTitle="Date" prompt="Saisissez une date au format jj/mm/aaaa." type="date" errorStyle="stop" operator="between">
      <formula1>$V$2</formula1>
      <formula2>$V$3</formula2>
    </dataValidation>
    <dataValidation sqref="L2:L111" showDropDown="0" showInputMessage="1" showErrorMessage="1" allowBlank="0" errorTitle="Date de décision non valide" error="Une décision décidée exige une date comprise dans les limites autorisées et non antérieure à la date d’ouverture." promptTitle="Date de décision" prompt="Obligatoire pour le statut « Décidée »." type="custom" errorStyle="stop">
      <formula1>OR(AND(L2="",G2&lt;&gt;"Décidée"),AND(ISNUMBER(L2),L2&gt;=$V$2,L2&lt;=$V$3,OR(J2="",L2&gt;=J2)))</formula1>
    </dataValidation>
    <dataValidation sqref="M2:M111" showDropDown="0" showInputMessage="1" showErrorMessage="1" allowBlank="0" errorTitle="Impact hors limites" error="L’impact doit rester compris entre les limites modifiables de Paramètres." promptTitle="Impact estimé" prompt="Saisissez un montant positif, nul ou négatif." type="decimal" errorStyle="stop" operator="between">
      <formula1>$V$4</formula1>
      <formula2>$V$5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397A62"/>
    <outlinePr summaryBelow="1" summaryRight="1"/>
    <pageSetUpPr/>
  </sheetPr>
  <dimension ref="A1:F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8" customWidth="1" min="3" max="3"/>
    <col width="19" customWidth="1" min="4" max="4"/>
    <col width="16" customWidth="1" min="5" max="5"/>
    <col width="20" customWidth="1" min="6" max="6"/>
  </cols>
  <sheetData>
    <row r="1" ht="32" customHeight="1">
      <c r="A1" s="13" t="inlineStr">
        <is>
          <t>Paramètre</t>
        </is>
      </c>
      <c r="B1" s="13" t="inlineStr">
        <is>
          <t>Valeur modifiable</t>
        </is>
      </c>
      <c r="C1" s="13" t="inlineStr">
        <is>
          <t>Unité / remarque</t>
        </is>
      </c>
      <c r="D1" s="13" t="inlineStr">
        <is>
          <t>Statuts</t>
        </is>
      </c>
      <c r="E1" s="13" t="inlineStr">
        <is>
          <t>Priorités</t>
        </is>
      </c>
      <c r="F1" s="13" t="inlineStr">
        <is>
          <t>Catégories</t>
        </is>
      </c>
    </row>
    <row r="2" ht="28" customHeight="1">
      <c r="A2" s="9" t="inlineStr">
        <is>
          <t>Seuil de surveillance</t>
        </is>
      </c>
      <c r="B2" s="22" t="n">
        <v>7</v>
      </c>
      <c r="C2" s="9" t="inlineStr">
        <is>
          <t>Jours calendaires, à adapter au projet</t>
        </is>
      </c>
      <c r="D2" s="15" t="inlineStr">
        <is>
          <t>À instruire</t>
        </is>
      </c>
      <c r="E2" s="15" t="inlineStr">
        <is>
          <t>Basse</t>
        </is>
      </c>
      <c r="F2" s="15" t="inlineStr">
        <is>
          <t>Programme</t>
        </is>
      </c>
    </row>
    <row r="3" ht="28" customHeight="1">
      <c r="A3" s="6" t="inlineStr">
        <is>
          <t>Date minimale autorisée</t>
        </is>
      </c>
      <c r="B3" s="28" t="n">
        <v>46023</v>
      </c>
      <c r="C3" s="6" t="inlineStr">
        <is>
          <t>Borne de saisie modifiable</t>
        </is>
      </c>
      <c r="D3" s="15" t="inlineStr">
        <is>
          <t>En arbitrage</t>
        </is>
      </c>
      <c r="E3" s="15" t="inlineStr">
        <is>
          <t>Normale</t>
        </is>
      </c>
      <c r="F3" s="15" t="inlineStr">
        <is>
          <t>Lieu</t>
        </is>
      </c>
    </row>
    <row r="4" ht="28" customHeight="1">
      <c r="A4" s="9" t="inlineStr">
        <is>
          <t>Date maximale autorisée</t>
        </is>
      </c>
      <c r="B4" s="28" t="n">
        <v>49674</v>
      </c>
      <c r="C4" s="9" t="inlineStr">
        <is>
          <t>Borne de saisie modifiable</t>
        </is>
      </c>
      <c r="D4" s="15" t="inlineStr">
        <is>
          <t>Décidée</t>
        </is>
      </c>
      <c r="E4" s="15" t="inlineStr">
        <is>
          <t>Haute</t>
        </is>
      </c>
      <c r="F4" s="15" t="inlineStr">
        <is>
          <t>Technique</t>
        </is>
      </c>
    </row>
    <row r="5" ht="28" customHeight="1">
      <c r="A5" s="6" t="inlineStr">
        <is>
          <t>Impact minimal autorisé</t>
        </is>
      </c>
      <c r="B5" s="23" t="n">
        <v>-1000000</v>
      </c>
      <c r="C5" s="6" t="inlineStr">
        <is>
          <t>Hypothèse de saisie modifiable</t>
        </is>
      </c>
      <c r="D5" s="15" t="inlineStr">
        <is>
          <t>Abandonnée</t>
        </is>
      </c>
      <c r="E5" s="15" t="inlineStr">
        <is>
          <t>Critique</t>
        </is>
      </c>
      <c r="F5" s="15" t="inlineStr">
        <is>
          <t>Restauration</t>
        </is>
      </c>
    </row>
    <row r="6" ht="28" customHeight="1">
      <c r="A6" s="9" t="inlineStr">
        <is>
          <t>Impact maximal autorisé</t>
        </is>
      </c>
      <c r="B6" s="23" t="n">
        <v>1000000</v>
      </c>
      <c r="C6" s="9" t="inlineStr">
        <is>
          <t>Hypothèse de saisie modifiable</t>
        </is>
      </c>
      <c r="D6" s="9" t="n"/>
      <c r="E6" s="9" t="n"/>
      <c r="F6" s="15" t="inlineStr">
        <is>
          <t>Communication</t>
        </is>
      </c>
    </row>
    <row r="7" ht="28" customHeight="1">
      <c r="A7" s="24" t="n"/>
      <c r="B7" s="24" t="n"/>
      <c r="C7" s="24" t="n"/>
      <c r="D7" s="6" t="n"/>
      <c r="E7" s="6" t="n"/>
      <c r="F7" s="15" t="inlineStr">
        <is>
          <t>Accessibilité</t>
        </is>
      </c>
    </row>
    <row r="8" ht="28" customHeight="1">
      <c r="A8" s="25" t="n"/>
      <c r="B8" s="25" t="n"/>
      <c r="C8" s="25" t="n"/>
      <c r="D8" s="9" t="n"/>
      <c r="E8" s="9" t="n"/>
      <c r="F8" s="15" t="inlineStr">
        <is>
          <t>Budget</t>
        </is>
      </c>
    </row>
    <row r="9" ht="28" customHeight="1">
      <c r="A9" s="24" t="n"/>
      <c r="B9" s="24" t="n"/>
      <c r="C9" s="24" t="n"/>
      <c r="D9" s="6" t="n"/>
      <c r="E9" s="6" t="n"/>
      <c r="F9" s="15" t="inlineStr">
        <is>
          <t>Logistique</t>
        </is>
      </c>
    </row>
  </sheetData>
  <conditionalFormatting sqref="B3:B4">
    <cfRule type="expression" priority="1" dxfId="0" stopIfTrue="1">
      <formula>$B$3&gt;$B$4</formula>
    </cfRule>
  </conditionalFormatting>
  <conditionalFormatting sqref="B5:B6">
    <cfRule type="expression" priority="2" dxfId="0" stopIfTrue="1">
      <formula>$B$5&gt;$B$6</formula>
    </cfRule>
  </conditionalFormatting>
  <dataValidations count="1">
    <dataValidation sqref="B2" showDropDown="0" showInputMessage="1" showErrorMessage="1" allowBlank="0" errorTitle="Seuil non valide" error="Saisissez un nombre entier compris entre 0 et 365 jours." promptTitle="Seuil de surveillance" prompt="Nombre de jours avant l’échéance déclenchant la surveillance." type="whole" errorStyle="stop" operator="between">
      <formula1>0</formula1>
      <formula2>365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Atelier Démo Organisation</dc:creator>
  <dc:title xmlns:dc="http://purl.org/dc/elements/1.1/">Registre des décisions événementielles</dc:title>
  <dc:subject xmlns:dc="http://purl.org/dc/elements/1.1/">Pilotage des arbitrages d’événements professionnels fictifs</dc:subject>
  <dcterms:created xmlns:dcterms="http://purl.org/dc/terms/" xmlns:xsi="http://www.w3.org/2001/XMLSchema-instance" xsi:type="dcterms:W3CDTF">2026-09-07T22:28:21Z</dcterms:created>
  <dcterms:modified xmlns:dcterms="http://purl.org/dc/terms/" xmlns:xsi="http://www.w3.org/2001/XMLSchema-instance" xsi:type="dcterms:W3CDTF">2026-09-07T22:28:22+00:00Z</dcterms:modified>
</cp:coreProperties>
</file>