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nthèse" sheetId="1" state="visible" r:id="rId1"/>
    <sheet xmlns:r="http://schemas.openxmlformats.org/officeDocument/2006/relationships" name="Planning réunions" sheetId="2" state="visible" r:id="rId2"/>
    <sheet xmlns:r="http://schemas.openxmlformats.org/officeDocument/2006/relationships" name="Paramètres" sheetId="3" state="visible" r:id="rId3"/>
  </sheets>
  <definedNames>
    <definedName name="_xlnm._FilterDatabase" localSheetId="1" hidden="1">'Planning réunions'!$A$3:$U$113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hh:mm"/>
    <numFmt numFmtId="166" formatCode="dd/mm/yyyy hh:mm"/>
  </numFmts>
  <fonts count="6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b val="1"/>
      <color rgb="00352646"/>
      <sz val="10"/>
    </font>
    <font>
      <name val="Aptos"/>
      <color rgb="00352646"/>
      <sz val="10"/>
    </font>
    <font>
      <name val="Aptos"/>
      <b val="1"/>
      <color rgb="00FFFFFF"/>
      <sz val="10"/>
    </font>
    <font>
      <name val="Aptos"/>
      <i val="1"/>
      <color rgb="00352646"/>
      <sz val="9"/>
    </font>
  </fonts>
  <fills count="10">
    <fill>
      <patternFill/>
    </fill>
    <fill>
      <patternFill patternType="gray125"/>
    </fill>
    <fill>
      <patternFill patternType="solid">
        <fgColor rgb="00352646"/>
      </patternFill>
    </fill>
    <fill>
      <patternFill patternType="solid">
        <fgColor rgb="00FFF5ED"/>
      </patternFill>
    </fill>
    <fill>
      <patternFill patternType="solid">
        <fgColor rgb="00FFF0AE"/>
      </patternFill>
    </fill>
    <fill>
      <patternFill patternType="solid">
        <fgColor rgb="00DF5149"/>
      </patternFill>
    </fill>
    <fill>
      <patternFill patternType="solid">
        <fgColor rgb="00FFFFFF"/>
      </patternFill>
    </fill>
    <fill>
      <patternFill patternType="solid">
        <fgColor rgb="00F4B183"/>
      </patternFill>
    </fill>
    <fill>
      <patternFill patternType="solid">
        <fgColor rgb="00D9D9D9"/>
      </patternFill>
    </fill>
    <fill>
      <patternFill patternType="solid">
        <fgColor rgb="00397A62"/>
      </patternFill>
    </fill>
  </fills>
  <borders count="6">
    <border>
      <left/>
      <right/>
      <top/>
      <bottom/>
      <diagonal/>
    </border>
    <border>
      <left style="thin">
        <color rgb="00DFD3DF"/>
      </left>
      <right style="thin">
        <color rgb="00DFD3DF"/>
      </right>
      <top style="thin">
        <color rgb="00DFD3DF"/>
      </top>
      <bottom style="thin">
        <color rgb="00DFD3DF"/>
      </bottom>
    </border>
    <border>
      <left/>
      <right/>
      <top style="thin">
        <color rgb="00DFD3DF"/>
      </top>
      <bottom/>
      <diagonal/>
    </border>
    <border>
      <left/>
      <right style="thin">
        <color rgb="00DFD3DF"/>
      </right>
      <top style="thin">
        <color rgb="00DFD3DF"/>
      </top>
      <bottom/>
      <diagonal/>
    </border>
    <border>
      <left/>
      <right/>
      <top style="thin">
        <color rgb="00DFD3DF"/>
      </top>
      <bottom style="thin">
        <color rgb="00DFD3DF"/>
      </bottom>
      <diagonal/>
    </border>
    <border>
      <left/>
      <right style="thin">
        <color rgb="00DFD3DF"/>
      </right>
      <top style="thin">
        <color rgb="00DFD3DF"/>
      </top>
      <bottom style="thin">
        <color rgb="00DFD3DF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5" fillId="0" borderId="0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left" vertical="center"/>
    </xf>
    <xf numFmtId="164" fontId="3" fillId="6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left" vertical="center" wrapText="1"/>
    </xf>
    <xf numFmtId="1" fontId="2" fillId="3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left" vertical="center" wrapText="1"/>
    </xf>
    <xf numFmtId="1" fontId="2" fillId="6" borderId="1" applyAlignment="1" pivotButton="0" quotePrefix="0" xfId="0">
      <alignment horizontal="center" vertical="center"/>
    </xf>
    <xf numFmtId="9" fontId="2" fillId="6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 wrapText="1"/>
    </xf>
    <xf numFmtId="0" fontId="0" fillId="3" borderId="1" pivotButton="0" quotePrefix="0" xfId="0"/>
    <xf numFmtId="0" fontId="2" fillId="7" borderId="1" applyAlignment="1" pivotButton="0" quotePrefix="0" xfId="0">
      <alignment horizontal="left" vertical="center" wrapText="1"/>
    </xf>
    <xf numFmtId="0" fontId="0" fillId="6" borderId="1" pivotButton="0" quotePrefix="0" xfId="0"/>
    <xf numFmtId="0" fontId="2" fillId="4" borderId="1" applyAlignment="1" pivotButton="0" quotePrefix="0" xfId="0">
      <alignment horizontal="left" vertical="center" wrapText="1"/>
    </xf>
    <xf numFmtId="0" fontId="3" fillId="8" borderId="1" applyAlignment="1" pivotButton="0" quotePrefix="0" xfId="0">
      <alignment horizontal="left" vertical="center" wrapText="1"/>
    </xf>
    <xf numFmtId="0" fontId="4" fillId="9" borderId="1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center" vertical="center" wrapText="1"/>
    </xf>
    <xf numFmtId="164" fontId="3" fillId="4" borderId="1" applyAlignment="1" pivotButton="0" quotePrefix="0" xfId="0">
      <alignment horizontal="center" vertical="center" wrapText="1"/>
    </xf>
    <xf numFmtId="165" fontId="3" fillId="4" borderId="1" applyAlignment="1" pivotButton="0" quotePrefix="0" xfId="0">
      <alignment horizontal="center" vertical="center" wrapText="1"/>
    </xf>
    <xf numFmtId="1" fontId="3" fillId="4" borderId="1" applyAlignment="1" pivotButton="0" quotePrefix="0" xfId="0">
      <alignment horizontal="center" vertical="center" wrapText="1"/>
    </xf>
    <xf numFmtId="166" fontId="3" fillId="3" borderId="1" applyAlignment="1" pivotButton="0" quotePrefix="0" xfId="0">
      <alignment horizontal="center" vertical="center" wrapText="1"/>
    </xf>
    <xf numFmtId="164" fontId="3" fillId="3" borderId="1" applyAlignment="1" pivotButton="0" quotePrefix="0" xfId="0">
      <alignment horizontal="center" vertical="center" wrapText="1"/>
    </xf>
    <xf numFmtId="1" fontId="3" fillId="3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166" fontId="3" fillId="6" borderId="1" applyAlignment="1" pivotButton="0" quotePrefix="0" xfId="0">
      <alignment horizontal="center" vertical="center" wrapText="1"/>
    </xf>
    <xf numFmtId="164" fontId="3" fillId="6" borderId="1" applyAlignment="1" pivotButton="0" quotePrefix="0" xfId="0">
      <alignment horizontal="center" vertical="center" wrapText="1"/>
    </xf>
    <xf numFmtId="1" fontId="3" fillId="6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horizontal="center" vertical="center" wrapText="1"/>
    </xf>
    <xf numFmtId="164" fontId="3" fillId="4" borderId="1" applyAlignment="1" pivotButton="0" quotePrefix="0" xfId="0">
      <alignment horizontal="center" vertical="center"/>
    </xf>
    <xf numFmtId="1" fontId="3" fillId="4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164" fontId="3" fillId="6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center" vertical="center" wrapText="1"/>
    </xf>
    <xf numFmtId="165" fontId="3" fillId="4" borderId="1" applyAlignment="1" pivotButton="0" quotePrefix="0" xfId="0">
      <alignment horizontal="center" vertical="center" wrapText="1"/>
    </xf>
    <xf numFmtId="166" fontId="3" fillId="3" borderId="1" applyAlignment="1" pivotButton="0" quotePrefix="0" xfId="0">
      <alignment horizontal="center" vertical="center" wrapText="1"/>
    </xf>
    <xf numFmtId="164" fontId="3" fillId="3" borderId="1" applyAlignment="1" pivotButton="0" quotePrefix="0" xfId="0">
      <alignment horizontal="center" vertical="center" wrapText="1"/>
    </xf>
    <xf numFmtId="166" fontId="3" fillId="6" borderId="1" applyAlignment="1" pivotButton="0" quotePrefix="0" xfId="0">
      <alignment horizontal="center" vertical="center" wrapText="1"/>
    </xf>
    <xf numFmtId="164" fontId="3" fillId="6" borderId="1" applyAlignment="1" pivotButton="0" quotePrefix="0" xfId="0">
      <alignment horizontal="center" vertical="center" wrapText="1"/>
    </xf>
    <xf numFmtId="164" fontId="3" fillId="4" borderId="1" applyAlignment="1" pivotButton="0" quotePrefix="0" xfId="0">
      <alignment horizontal="center" vertical="center"/>
    </xf>
  </cellXfs>
  <cellStyles count="1">
    <cellStyle name="Normal" xfId="0" builtinId="0" hidden="0"/>
  </cellStyles>
  <dxfs count="5">
    <dxf>
      <font>
        <name val="Aptos"/>
        <b val="1"/>
        <color rgb="00352646"/>
        <sz val="10"/>
      </font>
      <fill>
        <patternFill patternType="solid">
          <fgColor rgb="00F4B183"/>
        </patternFill>
      </fill>
    </dxf>
    <dxf>
      <font>
        <name val="Aptos"/>
        <b val="1"/>
        <color rgb="00FFFFFF"/>
        <sz val="10"/>
      </font>
      <fill>
        <patternFill patternType="solid">
          <fgColor rgb="00DF5149"/>
        </patternFill>
      </fill>
    </dxf>
    <dxf>
      <font>
        <name val="Aptos"/>
        <color rgb="00352646"/>
        <sz val="10"/>
      </font>
      <fill>
        <patternFill patternType="solid">
          <fgColor rgb="00D9D9D9"/>
        </patternFill>
      </fill>
    </dxf>
    <dxf>
      <font>
        <name val="Aptos"/>
        <b val="1"/>
        <color rgb="00352646"/>
        <sz val="10"/>
      </font>
      <fill>
        <patternFill patternType="solid">
          <fgColor rgb="00FFF0AE"/>
        </patternFill>
      </fill>
    </dxf>
    <dxf>
      <font>
        <name val="Aptos"/>
        <b val="1"/>
        <color rgb="00FFFFFF"/>
        <sz val="10"/>
      </font>
      <fill>
        <patternFill patternType="solid">
          <fgColor rgb="00397A6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tReunions" displayName="tReunions" ref="A3:U113" headerRowCount="1">
  <autoFilter ref="A3:U113"/>
  <tableColumns count="21">
    <tableColumn id="1" name="ID réunion"/>
    <tableColumn id="2" name="Intitulé"/>
    <tableColumn id="3" name="Phase"/>
    <tableColumn id="4" name="Date"/>
    <tableColumn id="5" name="Heure début"/>
    <tableColumn id="6" name="Durée (min)"/>
    <tableColumn id="7" name="Début calculé"/>
    <tableColumn id="8" name="Fin calculée"/>
    <tableColumn id="9" name="Format"/>
    <tableColumn id="10" name="Lieu / accès"/>
    <tableColumn id="11" name="Responsable (rôle)"/>
    <tableColumn id="12" name="Participants prévus (rôles)"/>
    <tableColumn id="13" name="Objectif"/>
    <tableColumn id="14" name="Statut"/>
    <tableColumn id="15" name="Priorité"/>
    <tableColumn id="16" name="Compte rendu requis"/>
    <tableColumn id="17" name="CR déposé ?"/>
    <tableColumn id="18" name="Date limite CR"/>
    <tableColumn id="19" name="Prochaine étape"/>
    <tableColumn id="20" name="Jours avant"/>
    <tableColumn id="21" name="Alerte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7"/>
  <sheetViews>
    <sheetView showGridLines="0" zoomScale="95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54" customWidth="1" min="3" max="3"/>
    <col width="3" customWidth="1" min="4" max="4"/>
  </cols>
  <sheetData>
    <row r="1" ht="34" customHeight="1">
      <c r="A1" s="1" t="inlineStr">
        <is>
          <t>Synthèse opérationnelle — réunions de préparation</t>
        </is>
      </c>
      <c r="B1" s="36" t="n"/>
      <c r="C1" s="36" t="n"/>
      <c r="D1" s="37" t="n"/>
    </row>
    <row r="2" ht="34" customHeight="1">
      <c r="A2" s="2" t="inlineStr">
        <is>
          <t>Indicateurs calculés à partir du planning fictif. Aucun graphique initial : les exemples ne constituent pas une tendance.</t>
        </is>
      </c>
    </row>
    <row r="3">
      <c r="A3" s="3" t="inlineStr">
        <is>
          <t>Date de référence</t>
        </is>
      </c>
      <c r="B3" s="38">
        <f>Paramètres!$B$2</f>
        <v/>
      </c>
    </row>
    <row r="4"/>
    <row r="5" ht="30" customHeight="1">
      <c r="A5" s="5" t="inlineStr">
        <is>
          <t>Indicateur</t>
        </is>
      </c>
      <c r="B5" s="5" t="inlineStr">
        <is>
          <t>Valeur</t>
        </is>
      </c>
      <c r="C5" s="5" t="inlineStr">
        <is>
          <t>Lecture opérationnelle</t>
        </is>
      </c>
    </row>
    <row r="6" ht="34" customHeight="1">
      <c r="A6" s="6" t="inlineStr">
        <is>
          <t>Réunions à venir dans l’horizon</t>
        </is>
      </c>
      <c r="B6" s="7">
        <f>COUNTIFS('Planning réunions'!$A$4:$A$113,"&lt;&gt;",'Planning réunions'!$D$4:$D$113,"&gt;="&amp;Paramètres!$B$2,'Planning réunions'!$D$4:$D$113,"&lt;="&amp;Paramètres!$B$2+Paramètres!$B$3,'Planning réunions'!$N$4:$N$113,"&lt;&gt;Annulée")</f>
        <v/>
      </c>
      <c r="C6" s="6" t="inlineStr">
        <is>
          <t>À confirmer ou à replanifier selon le statut.</t>
        </is>
      </c>
    </row>
    <row r="7" ht="34" customHeight="1">
      <c r="A7" s="8" t="inlineStr">
        <is>
          <t>Réunions confirmées</t>
        </is>
      </c>
      <c r="B7" s="9">
        <f>COUNTIFS('Planning réunions'!$A$4:$A$113,"&lt;&gt;",'Planning réunions'!$N$4:$N$113,"Confirmée")</f>
        <v/>
      </c>
      <c r="C7" s="8" t="inlineStr">
        <is>
          <t>Réunions actuellement sécurisées.</t>
        </is>
      </c>
    </row>
    <row r="8" ht="34" customHeight="1">
      <c r="A8" s="6" t="inlineStr">
        <is>
          <t>Réunions à compléter</t>
        </is>
      </c>
      <c r="B8" s="7">
        <f>COUNTIF('Planning réunions'!$U$4:$U$113,"À compléter")</f>
        <v/>
      </c>
      <c r="C8" s="6" t="inlineStr">
        <is>
          <t>Informations indispensables manquantes.</t>
        </is>
      </c>
    </row>
    <row r="9" ht="34" customHeight="1">
      <c r="A9" s="8" t="inlineStr">
        <is>
          <t>Réunions en retard</t>
        </is>
      </c>
      <c r="B9" s="9">
        <f>COUNTIF('Planning réunions'!$U$4:$U$113,"En retard")</f>
        <v/>
      </c>
      <c r="C9" s="8" t="inlineStr">
        <is>
          <t>Réunions passées à replanifier ou à mettre à jour.</t>
        </is>
      </c>
    </row>
    <row r="10" ht="34" customHeight="1">
      <c r="A10" s="6" t="inlineStr">
        <is>
          <t>Comptes rendus en retard</t>
        </is>
      </c>
      <c r="B10" s="7">
        <f>COUNTIF('Planning réunions'!$U$4:$U$113,"CR en retard")</f>
        <v/>
      </c>
      <c r="C10" s="6" t="inlineStr">
        <is>
          <t>Comptes rendus à relancer.</t>
        </is>
      </c>
    </row>
    <row r="11" ht="34" customHeight="1">
      <c r="A11" s="8" t="inlineStr">
        <is>
          <t>Taux réalisé</t>
        </is>
      </c>
      <c r="B11" s="10">
        <f>IFERROR(COUNTIF('Planning réunions'!$N$4:$N$113,"Réalisée")/COUNTIF('Planning réunions'!$A$4:$A$113,"&lt;&gt;"),0)</f>
        <v/>
      </c>
      <c r="C11" s="8" t="inlineStr">
        <is>
          <t>Part des réunions réalisées parmi les lignes identifiées.</t>
        </is>
      </c>
    </row>
    <row r="12"/>
    <row r="13">
      <c r="A13" s="11" t="inlineStr">
        <is>
          <t>Repères visuels</t>
        </is>
      </c>
      <c r="B13" s="12" t="inlineStr">
        <is>
          <t>Rouge</t>
        </is>
      </c>
      <c r="C13" s="8" t="inlineStr">
        <is>
          <t>Retard ou compte rendu en retard</t>
        </is>
      </c>
    </row>
    <row r="14">
      <c r="A14" s="13" t="n"/>
      <c r="B14" s="14" t="inlineStr">
        <is>
          <t>Orange</t>
        </is>
      </c>
      <c r="C14" s="6" t="inlineStr">
        <is>
          <t>Information indispensable manquante</t>
        </is>
      </c>
    </row>
    <row r="15">
      <c r="A15" s="15" t="n"/>
      <c r="B15" s="16" t="inlineStr">
        <is>
          <t>Jaune</t>
        </is>
      </c>
      <c r="C15" s="8" t="inlineStr">
        <is>
          <t>Réunion prévue aujourd’hui</t>
        </is>
      </c>
    </row>
    <row r="16">
      <c r="A16" s="13" t="n"/>
      <c r="B16" s="17" t="inlineStr">
        <is>
          <t>Gris</t>
        </is>
      </c>
      <c r="C16" s="6" t="inlineStr">
        <is>
          <t>Réunion annulée</t>
        </is>
      </c>
    </row>
    <row r="17">
      <c r="A17" s="15" t="n"/>
      <c r="B17" s="18" t="inlineStr">
        <is>
          <t>Vert</t>
        </is>
      </c>
      <c r="C17" s="8" t="inlineStr">
        <is>
          <t>Réunion réalisée avec compte rendu déposé</t>
        </is>
      </c>
    </row>
  </sheetData>
  <mergeCells count="1">
    <mergeCell ref="A1:D1"/>
  </mergeCells>
  <conditionalFormatting sqref="B8">
    <cfRule type="expression" priority="1" dxfId="0" stopIfTrue="1">
      <formula>$B8&gt;0</formula>
    </cfRule>
  </conditionalFormatting>
  <conditionalFormatting sqref="B9">
    <cfRule type="expression" priority="2" dxfId="1" stopIfTrue="1">
      <formula>$B9&gt;0</formula>
    </cfRule>
  </conditionalFormatting>
  <conditionalFormatting sqref="B10">
    <cfRule type="expression" priority="3" dxfId="1" stopIfTrue="1">
      <formula>$B10&gt;0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B113"/>
  <sheetViews>
    <sheetView showGridLines="0" zoomScale="75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28" customWidth="1" min="2" max="2"/>
    <col width="15" customWidth="1" min="3" max="3"/>
    <col width="13" customWidth="1" min="4" max="4"/>
    <col width="12" customWidth="1" min="5" max="5"/>
    <col width="13" customWidth="1" min="6" max="6"/>
    <col width="19" customWidth="1" min="7" max="7"/>
    <col width="19" customWidth="1" min="8" max="8"/>
    <col width="20" customWidth="1" min="9" max="9"/>
    <col width="22" customWidth="1" min="10" max="10"/>
    <col width="24" customWidth="1" min="11" max="11"/>
    <col width="31" customWidth="1" min="12" max="12"/>
    <col width="34" customWidth="1" min="13" max="13"/>
    <col width="15" customWidth="1" min="14" max="14"/>
    <col width="12" customWidth="1" min="15" max="15"/>
    <col width="21" customWidth="1" min="16" max="16"/>
    <col width="14" customWidth="1" min="17" max="17"/>
    <col width="16" customWidth="1" min="18" max="18"/>
    <col width="31" customWidth="1" min="19" max="19"/>
    <col width="12" customWidth="1" min="20" max="20"/>
    <col width="17" customWidth="1" min="21" max="21"/>
    <col hidden="1" width="13" customWidth="1" min="24" max="24"/>
    <col hidden="1" width="13" customWidth="1" min="25" max="25"/>
    <col hidden="1" width="13" customWidth="1" min="26" max="26"/>
    <col hidden="1" width="13" customWidth="1" min="27" max="27"/>
    <col hidden="1" width="13" customWidth="1" min="28" max="28"/>
  </cols>
  <sheetData>
    <row r="1" ht="34" customHeight="1">
      <c r="A1" s="1" t="inlineStr">
        <is>
          <t>Planning des réunions — événement professionnel fictif</t>
        </is>
      </c>
      <c r="B1" s="36" t="n"/>
      <c r="C1" s="36" t="n"/>
      <c r="D1" s="36" t="n"/>
      <c r="E1" s="36" t="n"/>
      <c r="F1" s="36" t="n"/>
      <c r="G1" s="36" t="n"/>
      <c r="H1" s="36" t="n"/>
      <c r="I1" s="36" t="n"/>
      <c r="J1" s="36" t="n"/>
      <c r="K1" s="36" t="n"/>
      <c r="L1" s="36" t="n"/>
      <c r="M1" s="36" t="n"/>
      <c r="N1" s="36" t="n"/>
      <c r="O1" s="36" t="n"/>
      <c r="P1" s="36" t="n"/>
      <c r="Q1" s="36" t="n"/>
      <c r="R1" s="36" t="n"/>
      <c r="S1" s="36" t="n"/>
      <c r="T1" s="36" t="n"/>
      <c r="U1" s="37" t="n"/>
    </row>
    <row r="2" ht="24" customHeight="1">
      <c r="A2" s="19" t="inlineStr">
        <is>
          <t>Cellules jaunes : saisies modifiables. Utilisez les filtres pour confirmer, replanifier ou compléter les réunions.</t>
        </is>
      </c>
      <c r="X2">
        <f>'Paramètres'!F2</f>
        <v/>
      </c>
      <c r="Y2">
        <f>'Paramètres'!G2</f>
        <v/>
      </c>
      <c r="Z2">
        <f>'Paramètres'!H2</f>
        <v/>
      </c>
      <c r="AA2">
        <f>'Paramètres'!I2</f>
        <v/>
      </c>
      <c r="AB2">
        <f>'Paramètres'!J2</f>
        <v/>
      </c>
    </row>
    <row r="3" ht="42" customHeight="1">
      <c r="A3" s="5" t="inlineStr">
        <is>
          <t>ID réunion</t>
        </is>
      </c>
      <c r="B3" s="5" t="inlineStr">
        <is>
          <t>Intitulé</t>
        </is>
      </c>
      <c r="C3" s="5" t="inlineStr">
        <is>
          <t>Phase</t>
        </is>
      </c>
      <c r="D3" s="5" t="inlineStr">
        <is>
          <t>Date</t>
        </is>
      </c>
      <c r="E3" s="5" t="inlineStr">
        <is>
          <t>Heure début</t>
        </is>
      </c>
      <c r="F3" s="5" t="inlineStr">
        <is>
          <t>Durée (min)</t>
        </is>
      </c>
      <c r="G3" s="5" t="inlineStr">
        <is>
          <t>Début calculé</t>
        </is>
      </c>
      <c r="H3" s="5" t="inlineStr">
        <is>
          <t>Fin calculée</t>
        </is>
      </c>
      <c r="I3" s="5" t="inlineStr">
        <is>
          <t>Format</t>
        </is>
      </c>
      <c r="J3" s="5" t="inlineStr">
        <is>
          <t>Lieu / accès</t>
        </is>
      </c>
      <c r="K3" s="5" t="inlineStr">
        <is>
          <t>Responsable (rôle)</t>
        </is>
      </c>
      <c r="L3" s="5" t="inlineStr">
        <is>
          <t>Participants prévus (rôles)</t>
        </is>
      </c>
      <c r="M3" s="5" t="inlineStr">
        <is>
          <t>Objectif</t>
        </is>
      </c>
      <c r="N3" s="5" t="inlineStr">
        <is>
          <t>Statut</t>
        </is>
      </c>
      <c r="O3" s="5" t="inlineStr">
        <is>
          <t>Priorité</t>
        </is>
      </c>
      <c r="P3" s="5" t="inlineStr">
        <is>
          <t>Compte rendu requis</t>
        </is>
      </c>
      <c r="Q3" s="5" t="inlineStr">
        <is>
          <t>CR déposé ?</t>
        </is>
      </c>
      <c r="R3" s="5" t="inlineStr">
        <is>
          <t>Date limite CR</t>
        </is>
      </c>
      <c r="S3" s="5" t="inlineStr">
        <is>
          <t>Prochaine étape</t>
        </is>
      </c>
      <c r="T3" s="5" t="inlineStr">
        <is>
          <t>Jours avant</t>
        </is>
      </c>
      <c r="U3" s="5" t="inlineStr">
        <is>
          <t>Alerte</t>
        </is>
      </c>
      <c r="X3">
        <f>'Paramètres'!F3</f>
        <v/>
      </c>
      <c r="Y3">
        <f>'Paramètres'!G3</f>
        <v/>
      </c>
      <c r="Z3">
        <f>'Paramètres'!H3</f>
        <v/>
      </c>
      <c r="AA3">
        <f>'Paramètres'!I3</f>
        <v/>
      </c>
      <c r="AB3">
        <f>'Paramètres'!J3</f>
        <v/>
      </c>
    </row>
    <row r="4" ht="30" customHeight="1">
      <c r="A4" s="20" t="inlineStr">
        <is>
          <t>R-001</t>
        </is>
      </c>
      <c r="B4" s="21" t="inlineStr">
        <is>
          <t>Lancement fictif Horizon</t>
        </is>
      </c>
      <c r="C4" s="22" t="inlineStr">
        <is>
          <t>Cadrage</t>
        </is>
      </c>
      <c r="D4" s="39" t="n">
        <v>46266</v>
      </c>
      <c r="E4" s="40" t="n">
        <v>0.375</v>
      </c>
      <c r="F4" s="25" t="n">
        <v>60</v>
      </c>
      <c r="G4" s="41">
        <f>IF(OR($D4="",$E4=""),"",$D4+$E4)</f>
        <v/>
      </c>
      <c r="H4" s="41">
        <f>IF(OR($G4="",$F4=""),"",$G4+IFERROR($F4/1440,""))</f>
        <v/>
      </c>
      <c r="I4" s="22" t="inlineStr">
        <is>
          <t>Hybride</t>
        </is>
      </c>
      <c r="J4" s="21" t="inlineStr">
        <is>
          <t>Salle interne Azur</t>
        </is>
      </c>
      <c r="K4" s="21" t="inlineStr">
        <is>
          <t>Coordination générale</t>
        </is>
      </c>
      <c r="L4" s="21" t="inlineStr">
        <is>
          <t>Pilotage, logistique, contenus</t>
        </is>
      </c>
      <c r="M4" s="21" t="inlineStr">
        <is>
          <t>Valider le cadre de travail fictif</t>
        </is>
      </c>
      <c r="N4" s="22" t="inlineStr">
        <is>
          <t>Réalisée</t>
        </is>
      </c>
      <c r="O4" s="22" t="inlineStr">
        <is>
          <t>Haute</t>
        </is>
      </c>
      <c r="P4" s="22" t="inlineStr">
        <is>
          <t>Oui</t>
        </is>
      </c>
      <c r="Q4" s="22" t="inlineStr">
        <is>
          <t>Non</t>
        </is>
      </c>
      <c r="R4" s="42">
        <f>IF(OR($D4="",$P4&lt;&gt;"Oui"),"",IFERROR(WORKDAY($D4,Paramètres!$B$4,Paramètres!$D$2:$D$31),""))</f>
        <v/>
      </c>
      <c r="S4" s="21" t="inlineStr">
        <is>
          <t>Compléter le compte rendu fictif</t>
        </is>
      </c>
      <c r="T4" s="28">
        <f>IF(OR($A4="",$D4=""),"",$D4-Paramètres!$B$2)</f>
        <v/>
      </c>
      <c r="U4" s="29">
        <f>IF($A4="","",IF($N4="Annulée","Annulée",IF(OR($D4="",$E4="",$N4="",$M4=""),"À compléter",IF(AND($D4&lt;Paramètres!$B$2,$N4&lt;&gt;"Réalisée"),"En retard",IF(AND($N4="Réalisée",$P4="Oui",$Q4&lt;&gt;"Oui",$R4&lt;&gt;"",$R4&lt;Paramètres!$B$2),"CR en retard",IF($D4=Paramètres!$B$2,"Aujourd’hui",""))))))</f>
        <v/>
      </c>
      <c r="X4">
        <f>'Paramètres'!F4</f>
        <v/>
      </c>
      <c r="Y4">
        <f>'Paramètres'!G4</f>
        <v/>
      </c>
      <c r="Z4">
        <f>'Paramètres'!H4</f>
        <v/>
      </c>
      <c r="AA4">
        <f>'Paramètres'!I4</f>
        <v/>
      </c>
      <c r="AB4">
        <f>'Paramètres'!J4</f>
        <v/>
      </c>
    </row>
    <row r="5" ht="30" customHeight="1">
      <c r="A5" s="20" t="inlineStr">
        <is>
          <t>R-002</t>
        </is>
      </c>
      <c r="B5" s="21" t="inlineStr">
        <is>
          <t>Objectifs fictifs</t>
        </is>
      </c>
      <c r="C5" s="22" t="inlineStr">
        <is>
          <t>Cadrage</t>
        </is>
      </c>
      <c r="D5" s="39" t="n">
        <v>46269</v>
      </c>
      <c r="E5" s="40" t="n">
        <v>0.5833333333333334</v>
      </c>
      <c r="F5" s="25" t="n">
        <v>45</v>
      </c>
      <c r="G5" s="43">
        <f>IF(OR($D5="",$E5=""),"",$D5+$E5)</f>
        <v/>
      </c>
      <c r="H5" s="43">
        <f>IF(OR($G5="",$F5=""),"",$G5+IFERROR($F5/1440,""))</f>
        <v/>
      </c>
      <c r="I5" s="22" t="inlineStr">
        <is>
          <t>Visioconférence</t>
        </is>
      </c>
      <c r="J5" s="21" t="inlineStr">
        <is>
          <t>Espace visio interne</t>
        </is>
      </c>
      <c r="K5" s="21" t="inlineStr">
        <is>
          <t>Référent cadrage</t>
        </is>
      </c>
      <c r="L5" s="21" t="inlineStr">
        <is>
          <t>Coordination, contenus</t>
        </is>
      </c>
      <c r="M5" s="21" t="inlineStr">
        <is>
          <t>Aligner les objectifs de préparation</t>
        </is>
      </c>
      <c r="N5" s="22" t="inlineStr">
        <is>
          <t>Réalisée</t>
        </is>
      </c>
      <c r="O5" s="22" t="inlineStr">
        <is>
          <t>Normale</t>
        </is>
      </c>
      <c r="P5" s="22" t="inlineStr">
        <is>
          <t>Oui</t>
        </is>
      </c>
      <c r="Q5" s="22" t="inlineStr">
        <is>
          <t>Oui</t>
        </is>
      </c>
      <c r="R5" s="44">
        <f>IF(OR($D5="",$P5&lt;&gt;"Oui"),"",IFERROR(WORKDAY($D5,Paramètres!$B$4,Paramètres!$D$2:$D$31),""))</f>
        <v/>
      </c>
      <c r="S5" s="21" t="inlineStr">
        <is>
          <t>Diffuser les décisions internes</t>
        </is>
      </c>
      <c r="T5" s="32">
        <f>IF(OR($A5="",$D5=""),"",$D5-Paramètres!$B$2)</f>
        <v/>
      </c>
      <c r="U5" s="33">
        <f>IF($A5="","",IF($N5="Annulée","Annulée",IF(OR($D5="",$E5="",$N5="",$M5=""),"À compléter",IF(AND($D5&lt;Paramètres!$B$2,$N5&lt;&gt;"Réalisée"),"En retard",IF(AND($N5="Réalisée",$P5="Oui",$Q5&lt;&gt;"Oui",$R5&lt;&gt;"",$R5&lt;Paramètres!$B$2),"CR en retard",IF($D5=Paramètres!$B$2,"Aujourd’hui",""))))))</f>
        <v/>
      </c>
      <c r="X5">
        <f>'Paramètres'!F5</f>
        <v/>
      </c>
      <c r="Y5">
        <f>'Paramètres'!G5</f>
        <v/>
      </c>
      <c r="Z5">
        <f>'Paramètres'!H5</f>
        <v/>
      </c>
      <c r="AA5">
        <f>'Paramètres'!I5</f>
        <v/>
      </c>
      <c r="AB5">
        <f>'Paramètres'!J5</f>
        <v/>
      </c>
    </row>
    <row r="6" ht="30" customHeight="1">
      <c r="A6" s="20" t="inlineStr">
        <is>
          <t>R-003</t>
        </is>
      </c>
      <c r="B6" s="21" t="inlineStr">
        <is>
          <t>Parcours fictif</t>
        </is>
      </c>
      <c r="C6" s="22" t="inlineStr">
        <is>
          <t>Conception</t>
        </is>
      </c>
      <c r="D6" s="39" t="n">
        <v>46273</v>
      </c>
      <c r="E6" s="40" t="n">
        <v>0.4166666666666667</v>
      </c>
      <c r="F6" s="25" t="n">
        <v>90</v>
      </c>
      <c r="G6" s="41">
        <f>IF(OR($D6="",$E6=""),"",$D6+$E6)</f>
        <v/>
      </c>
      <c r="H6" s="41">
        <f>IF(OR($G6="",$F6=""),"",$G6+IFERROR($F6/1440,""))</f>
        <v/>
      </c>
      <c r="I6" s="22" t="inlineStr">
        <is>
          <t>Présentiel</t>
        </is>
      </c>
      <c r="J6" s="21" t="inlineStr">
        <is>
          <t>Salle interne Corail</t>
        </is>
      </c>
      <c r="K6" s="21" t="inlineStr">
        <is>
          <t>Référent expérience</t>
        </is>
      </c>
      <c r="L6" s="21" t="inlineStr">
        <is>
          <t>Contenus, accueil, logistique</t>
        </is>
      </c>
      <c r="M6" s="21" t="inlineStr">
        <is>
          <t>Valider le parcours professionnel fictif</t>
        </is>
      </c>
      <c r="N6" s="22" t="inlineStr">
        <is>
          <t>Confirmée</t>
        </is>
      </c>
      <c r="O6" s="22" t="inlineStr">
        <is>
          <t>Haute</t>
        </is>
      </c>
      <c r="P6" s="22" t="inlineStr">
        <is>
          <t>Oui</t>
        </is>
      </c>
      <c r="Q6" s="22" t="inlineStr">
        <is>
          <t>Non</t>
        </is>
      </c>
      <c r="R6" s="42">
        <f>IF(OR($D6="",$P6&lt;&gt;"Oui"),"",IFERROR(WORKDAY($D6,Paramètres!$B$4,Paramètres!$D$2:$D$31),""))</f>
        <v/>
      </c>
      <c r="S6" s="21" t="inlineStr">
        <is>
          <t>Consolider les ajustements de parcours</t>
        </is>
      </c>
      <c r="T6" s="28">
        <f>IF(OR($A6="",$D6=""),"",$D6-Paramètres!$B$2)</f>
        <v/>
      </c>
      <c r="U6" s="29">
        <f>IF($A6="","",IF($N6="Annulée","Annulée",IF(OR($D6="",$E6="",$N6="",$M6=""),"À compléter",IF(AND($D6&lt;Paramètres!$B$2,$N6&lt;&gt;"Réalisée"),"En retard",IF(AND($N6="Réalisée",$P6="Oui",$Q6&lt;&gt;"Oui",$R6&lt;&gt;"",$R6&lt;Paramètres!$B$2),"CR en retard",IF($D6=Paramètres!$B$2,"Aujourd’hui",""))))))</f>
        <v/>
      </c>
      <c r="X6">
        <f>'Paramètres'!F6</f>
        <v/>
      </c>
      <c r="Y6">
        <f>'Paramètres'!G6</f>
        <v/>
      </c>
      <c r="Z6">
        <f>'Paramètres'!H6</f>
        <v/>
      </c>
      <c r="AA6">
        <f>'Paramètres'!I6</f>
        <v/>
      </c>
      <c r="AB6">
        <f>'Paramètres'!J6</f>
        <v/>
      </c>
    </row>
    <row r="7" ht="30" customHeight="1">
      <c r="A7" s="20" t="inlineStr">
        <is>
          <t>R-004</t>
        </is>
      </c>
      <c r="B7" s="21" t="inlineStr">
        <is>
          <t>Contenus fictifs</t>
        </is>
      </c>
      <c r="C7" s="22" t="inlineStr">
        <is>
          <t>Conception</t>
        </is>
      </c>
      <c r="D7" s="39" t="n">
        <v>46275</v>
      </c>
      <c r="E7" s="40" t="n">
        <v>0.4583333333333333</v>
      </c>
      <c r="F7" s="25" t="n">
        <v>60</v>
      </c>
      <c r="G7" s="43">
        <f>IF(OR($D7="",$E7=""),"",$D7+$E7)</f>
        <v/>
      </c>
      <c r="H7" s="43">
        <f>IF(OR($G7="",$F7=""),"",$G7+IFERROR($F7/1440,""))</f>
        <v/>
      </c>
      <c r="I7" s="22" t="inlineStr">
        <is>
          <t>Hybride</t>
        </is>
      </c>
      <c r="J7" s="21" t="inlineStr">
        <is>
          <t>Atelier interne Nord</t>
        </is>
      </c>
      <c r="K7" s="21" t="inlineStr">
        <is>
          <t>Référent contenus</t>
        </is>
      </c>
      <c r="L7" s="21" t="inlineStr">
        <is>
          <t>Contenus, coordination, technique</t>
        </is>
      </c>
      <c r="M7" s="21" t="inlineStr">
        <is>
          <t>Arbitrer la structure des contenus fictifs</t>
        </is>
      </c>
      <c r="N7" s="22" t="inlineStr">
        <is>
          <t>Confirmée</t>
        </is>
      </c>
      <c r="O7" s="22" t="inlineStr">
        <is>
          <t>Haute</t>
        </is>
      </c>
      <c r="P7" s="22" t="inlineStr">
        <is>
          <t>Oui</t>
        </is>
      </c>
      <c r="Q7" s="22" t="inlineStr">
        <is>
          <t>Non</t>
        </is>
      </c>
      <c r="R7" s="44">
        <f>IF(OR($D7="",$P7&lt;&gt;"Oui"),"",IFERROR(WORKDAY($D7,Paramètres!$B$4,Paramètres!$D$2:$D$31),""))</f>
        <v/>
      </c>
      <c r="S7" s="21" t="inlineStr">
        <is>
          <t>Préparer la version de validation</t>
        </is>
      </c>
      <c r="T7" s="32">
        <f>IF(OR($A7="",$D7=""),"",$D7-Paramètres!$B$2)</f>
        <v/>
      </c>
      <c r="U7" s="33">
        <f>IF($A7="","",IF($N7="Annulée","Annulée",IF(OR($D7="",$E7="",$N7="",$M7=""),"À compléter",IF(AND($D7&lt;Paramètres!$B$2,$N7&lt;&gt;"Réalisée"),"En retard",IF(AND($N7="Réalisée",$P7="Oui",$Q7&lt;&gt;"Oui",$R7&lt;&gt;"",$R7&lt;Paramètres!$B$2),"CR en retard",IF($D7=Paramètres!$B$2,"Aujourd’hui",""))))))</f>
        <v/>
      </c>
      <c r="X7">
        <f>'Paramètres'!F7</f>
        <v/>
      </c>
      <c r="Y7">
        <f>'Paramètres'!G7</f>
        <v/>
      </c>
      <c r="Z7">
        <f>'Paramètres'!H7</f>
        <v/>
      </c>
      <c r="AA7">
        <f>'Paramètres'!I7</f>
        <v/>
      </c>
      <c r="AB7">
        <f>'Paramètres'!J7</f>
        <v/>
      </c>
    </row>
    <row r="8" ht="30" customHeight="1">
      <c r="A8" s="20" t="inlineStr">
        <is>
          <t>R-005</t>
        </is>
      </c>
      <c r="B8" s="21" t="inlineStr">
        <is>
          <t>Implantation fictive</t>
        </is>
      </c>
      <c r="C8" s="22" t="inlineStr">
        <is>
          <t>Production</t>
        </is>
      </c>
      <c r="D8" s="39" t="n">
        <v>46280</v>
      </c>
      <c r="E8" s="40" t="n">
        <v>0.3958333333333333</v>
      </c>
      <c r="F8" s="25" t="n">
        <v>75</v>
      </c>
      <c r="G8" s="41">
        <f>IF(OR($D8="",$E8=""),"",$D8+$E8)</f>
        <v/>
      </c>
      <c r="H8" s="41">
        <f>IF(OR($G8="",$F8=""),"",$G8+IFERROR($F8/1440,""))</f>
        <v/>
      </c>
      <c r="I8" s="22" t="inlineStr">
        <is>
          <t>Présentiel</t>
        </is>
      </c>
      <c r="J8" s="21" t="inlineStr">
        <is>
          <t>Espace interne Sillage</t>
        </is>
      </c>
      <c r="K8" s="21" t="inlineStr">
        <is>
          <t>Référent logistique</t>
        </is>
      </c>
      <c r="L8" s="21" t="inlineStr">
        <is>
          <t>Logistique, technique, accueil</t>
        </is>
      </c>
      <c r="M8" s="21" t="inlineStr">
        <is>
          <t>Contrôler l’implantation fictive des espaces</t>
        </is>
      </c>
      <c r="N8" s="22" t="inlineStr">
        <is>
          <t>À planifier</t>
        </is>
      </c>
      <c r="O8" s="22" t="inlineStr">
        <is>
          <t>Normale</t>
        </is>
      </c>
      <c r="P8" s="22" t="inlineStr">
        <is>
          <t>Non</t>
        </is>
      </c>
      <c r="Q8" s="22" t="inlineStr">
        <is>
          <t>Non</t>
        </is>
      </c>
      <c r="R8" s="42">
        <f>IF(OR($D8="",$P8&lt;&gt;"Oui"),"",IFERROR(WORKDAY($D8,Paramètres!$B$4,Paramètres!$D$2:$D$31),""))</f>
        <v/>
      </c>
      <c r="S8" s="21" t="inlineStr">
        <is>
          <t>Confirmer la disponibilité de la salle</t>
        </is>
      </c>
      <c r="T8" s="28">
        <f>IF(OR($A8="",$D8=""),"",$D8-Paramètres!$B$2)</f>
        <v/>
      </c>
      <c r="U8" s="29">
        <f>IF($A8="","",IF($N8="Annulée","Annulée",IF(OR($D8="",$E8="",$N8="",$M8=""),"À compléter",IF(AND($D8&lt;Paramètres!$B$2,$N8&lt;&gt;"Réalisée"),"En retard",IF(AND($N8="Réalisée",$P8="Oui",$Q8&lt;&gt;"Oui",$R8&lt;&gt;"",$R8&lt;Paramètres!$B$2),"CR en retard",IF($D8=Paramètres!$B$2,"Aujourd’hui",""))))))</f>
        <v/>
      </c>
      <c r="X8">
        <f>'Paramètres'!F8</f>
        <v/>
      </c>
      <c r="Y8">
        <f>'Paramètres'!G8</f>
        <v/>
      </c>
      <c r="Z8">
        <f>'Paramètres'!H8</f>
        <v/>
      </c>
      <c r="AA8">
        <f>'Paramètres'!I8</f>
        <v/>
      </c>
      <c r="AB8">
        <f>'Paramètres'!J8</f>
        <v/>
      </c>
    </row>
    <row r="9" ht="30" customHeight="1">
      <c r="A9" s="20" t="inlineStr">
        <is>
          <t>R-006</t>
        </is>
      </c>
      <c r="B9" s="21" t="inlineStr">
        <is>
          <t>Communication fictive</t>
        </is>
      </c>
      <c r="C9" s="22" t="inlineStr">
        <is>
          <t>Production</t>
        </is>
      </c>
      <c r="D9" s="39" t="n">
        <v>46283</v>
      </c>
      <c r="E9" s="40" t="n">
        <v>0.625</v>
      </c>
      <c r="F9" s="25" t="n">
        <v>45</v>
      </c>
      <c r="G9" s="43">
        <f>IF(OR($D9="",$E9=""),"",$D9+$E9)</f>
        <v/>
      </c>
      <c r="H9" s="43">
        <f>IF(OR($G9="",$F9=""),"",$G9+IFERROR($F9/1440,""))</f>
        <v/>
      </c>
      <c r="I9" s="22" t="inlineStr">
        <is>
          <t>Visioconférence</t>
        </is>
      </c>
      <c r="J9" s="21" t="inlineStr">
        <is>
          <t>Espace visio interne</t>
        </is>
      </c>
      <c r="K9" s="21" t="inlineStr">
        <is>
          <t>Référent communication</t>
        </is>
      </c>
      <c r="L9" s="21" t="inlineStr">
        <is>
          <t>Communication, contenus, coordination</t>
        </is>
      </c>
      <c r="M9" s="21" t="inlineStr">
        <is>
          <t>Valider le calendrier de communication fictif</t>
        </is>
      </c>
      <c r="N9" s="22" t="inlineStr">
        <is>
          <t>Confirmée</t>
        </is>
      </c>
      <c r="O9" s="22" t="inlineStr">
        <is>
          <t>Normale</t>
        </is>
      </c>
      <c r="P9" s="22" t="inlineStr">
        <is>
          <t>Oui</t>
        </is>
      </c>
      <c r="Q9" s="22" t="inlineStr">
        <is>
          <t>Non</t>
        </is>
      </c>
      <c r="R9" s="44">
        <f>IF(OR($D9="",$P9&lt;&gt;"Oui"),"",IFERROR(WORKDAY($D9,Paramètres!$B$4,Paramètres!$D$2:$D$31),""))</f>
        <v/>
      </c>
      <c r="S9" s="21" t="inlineStr">
        <is>
          <t>Finaliser les éléments de communication</t>
        </is>
      </c>
      <c r="T9" s="32">
        <f>IF(OR($A9="",$D9=""),"",$D9-Paramètres!$B$2)</f>
        <v/>
      </c>
      <c r="U9" s="33">
        <f>IF($A9="","",IF($N9="Annulée","Annulée",IF(OR($D9="",$E9="",$N9="",$M9=""),"À compléter",IF(AND($D9&lt;Paramètres!$B$2,$N9&lt;&gt;"Réalisée"),"En retard",IF(AND($N9="Réalisée",$P9="Oui",$Q9&lt;&gt;"Oui",$R9&lt;&gt;"",$R9&lt;Paramètres!$B$2),"CR en retard",IF($D9=Paramètres!$B$2,"Aujourd’hui",""))))))</f>
        <v/>
      </c>
      <c r="X9">
        <f>'Paramètres'!F9</f>
        <v/>
      </c>
      <c r="Y9">
        <f>'Paramètres'!G9</f>
        <v/>
      </c>
      <c r="Z9">
        <f>'Paramètres'!H9</f>
        <v/>
      </c>
      <c r="AA9">
        <f>'Paramètres'!I9</f>
        <v/>
      </c>
      <c r="AB9">
        <f>'Paramètres'!J9</f>
        <v/>
      </c>
    </row>
    <row r="10" ht="30" customHeight="1">
      <c r="A10" s="20" t="inlineStr">
        <is>
          <t>R-007</t>
        </is>
      </c>
      <c r="B10" s="21" t="inlineStr">
        <is>
          <t>Déroulé fictif</t>
        </is>
      </c>
      <c r="C10" s="22" t="inlineStr">
        <is>
          <t>Production</t>
        </is>
      </c>
      <c r="D10" s="39" t="n">
        <v>46287</v>
      </c>
      <c r="E10" s="40" t="n">
        <v>0.4375</v>
      </c>
      <c r="F10" s="25" t="n">
        <v>90</v>
      </c>
      <c r="G10" s="41">
        <f>IF(OR($D10="",$E10=""),"",$D10+$E10)</f>
        <v/>
      </c>
      <c r="H10" s="41">
        <f>IF(OR($G10="",$F10=""),"",$G10+IFERROR($F10/1440,""))</f>
        <v/>
      </c>
      <c r="I10" s="22" t="inlineStr">
        <is>
          <t>Hybride</t>
        </is>
      </c>
      <c r="J10" s="21" t="inlineStr">
        <is>
          <t>Salle interne Opale</t>
        </is>
      </c>
      <c r="K10" s="21" t="inlineStr">
        <is>
          <t>Référent exploitation</t>
        </is>
      </c>
      <c r="L10" s="21" t="inlineStr">
        <is>
          <t>Exploitation, technique, coordination</t>
        </is>
      </c>
      <c r="M10" s="21" t="inlineStr">
        <is>
          <t>Tester le déroulé opérationnel fictif</t>
        </is>
      </c>
      <c r="N10" s="22" t="inlineStr">
        <is>
          <t>Reportée</t>
        </is>
      </c>
      <c r="O10" s="22" t="inlineStr">
        <is>
          <t>Haute</t>
        </is>
      </c>
      <c r="P10" s="22" t="inlineStr">
        <is>
          <t>Oui</t>
        </is>
      </c>
      <c r="Q10" s="22" t="inlineStr">
        <is>
          <t>Non</t>
        </is>
      </c>
      <c r="R10" s="42">
        <f>IF(OR($D10="",$P10&lt;&gt;"Oui"),"",IFERROR(WORKDAY($D10,Paramètres!$B$4,Paramètres!$D$2:$D$31),""))</f>
        <v/>
      </c>
      <c r="S10" s="21" t="inlineStr">
        <is>
          <t>Définir une nouvelle date de validation</t>
        </is>
      </c>
      <c r="T10" s="28">
        <f>IF(OR($A10="",$D10=""),"",$D10-Paramètres!$B$2)</f>
        <v/>
      </c>
      <c r="U10" s="29">
        <f>IF($A10="","",IF($N10="Annulée","Annulée",IF(OR($D10="",$E10="",$N10="",$M10=""),"À compléter",IF(AND($D10&lt;Paramètres!$B$2,$N10&lt;&gt;"Réalisée"),"En retard",IF(AND($N10="Réalisée",$P10="Oui",$Q10&lt;&gt;"Oui",$R10&lt;&gt;"",$R10&lt;Paramètres!$B$2),"CR en retard",IF($D10=Paramètres!$B$2,"Aujourd’hui",""))))))</f>
        <v/>
      </c>
      <c r="X10">
        <f>'Paramètres'!F10</f>
        <v/>
      </c>
      <c r="Y10">
        <f>'Paramètres'!G10</f>
        <v/>
      </c>
      <c r="Z10">
        <f>'Paramètres'!H10</f>
        <v/>
      </c>
      <c r="AA10">
        <f>'Paramètres'!I10</f>
        <v/>
      </c>
      <c r="AB10">
        <f>'Paramètres'!J10</f>
        <v/>
      </c>
    </row>
    <row r="11" ht="30" customHeight="1">
      <c r="A11" s="20" t="inlineStr">
        <is>
          <t>R-008</t>
        </is>
      </c>
      <c r="B11" s="21" t="inlineStr">
        <is>
          <t>Coordination fictive</t>
        </is>
      </c>
      <c r="C11" s="22" t="inlineStr">
        <is>
          <t>Exploitation</t>
        </is>
      </c>
      <c r="D11" s="39" t="n">
        <v>46294</v>
      </c>
      <c r="E11" s="40" t="n">
        <v>0.6666666666666666</v>
      </c>
      <c r="F11" s="25" t="n">
        <v>60</v>
      </c>
      <c r="G11" s="43">
        <f>IF(OR($D11="",$E11=""),"",$D11+$E11)</f>
        <v/>
      </c>
      <c r="H11" s="43">
        <f>IF(OR($G11="",$F11=""),"",$G11+IFERROR($F11/1440,""))</f>
        <v/>
      </c>
      <c r="I11" s="22" t="inlineStr">
        <is>
          <t>Présentiel</t>
        </is>
      </c>
      <c r="J11" s="21" t="inlineStr">
        <is>
          <t>Salle interne Épure</t>
        </is>
      </c>
      <c r="K11" s="21" t="inlineStr">
        <is>
          <t>Coordination générale</t>
        </is>
      </c>
      <c r="L11" s="21" t="inlineStr">
        <is>
          <t>Accueil, logistique, technique</t>
        </is>
      </c>
      <c r="M11" s="21" t="inlineStr">
        <is>
          <t>Synchroniser les rôles pour l’exploitation fictive</t>
        </is>
      </c>
      <c r="N11" s="22" t="inlineStr">
        <is>
          <t>Confirmée</t>
        </is>
      </c>
      <c r="O11" s="22" t="inlineStr">
        <is>
          <t>Haute</t>
        </is>
      </c>
      <c r="P11" s="22" t="inlineStr">
        <is>
          <t>Oui</t>
        </is>
      </c>
      <c r="Q11" s="22" t="inlineStr">
        <is>
          <t>Non</t>
        </is>
      </c>
      <c r="R11" s="44">
        <f>IF(OR($D11="",$P11&lt;&gt;"Oui"),"",IFERROR(WORKDAY($D11,Paramètres!$B$4,Paramètres!$D$2:$D$31),""))</f>
        <v/>
      </c>
      <c r="S11" s="21" t="inlineStr">
        <is>
          <t>Partager la feuille de coordination interne</t>
        </is>
      </c>
      <c r="T11" s="32">
        <f>IF(OR($A11="",$D11=""),"",$D11-Paramètres!$B$2)</f>
        <v/>
      </c>
      <c r="U11" s="33">
        <f>IF($A11="","",IF($N11="Annulée","Annulée",IF(OR($D11="",$E11="",$N11="",$M11=""),"À compléter",IF(AND($D11&lt;Paramètres!$B$2,$N11&lt;&gt;"Réalisée"),"En retard",IF(AND($N11="Réalisée",$P11="Oui",$Q11&lt;&gt;"Oui",$R11&lt;&gt;"",$R11&lt;Paramètres!$B$2),"CR en retard",IF($D11=Paramètres!$B$2,"Aujourd’hui",""))))))</f>
        <v/>
      </c>
      <c r="X11">
        <f>'Paramètres'!F11</f>
        <v/>
      </c>
      <c r="Y11">
        <f>'Paramètres'!G11</f>
        <v/>
      </c>
      <c r="Z11">
        <f>'Paramètres'!H11</f>
        <v/>
      </c>
      <c r="AA11">
        <f>'Paramètres'!I11</f>
        <v/>
      </c>
      <c r="AB11">
        <f>'Paramètres'!J11</f>
        <v/>
      </c>
    </row>
    <row r="12" ht="30" customHeight="1">
      <c r="A12" s="20" t="inlineStr">
        <is>
          <t>R-009</t>
        </is>
      </c>
      <c r="B12" s="21" t="inlineStr">
        <is>
          <t>Répétition fictive</t>
        </is>
      </c>
      <c r="C12" s="22" t="inlineStr">
        <is>
          <t>Exploitation</t>
        </is>
      </c>
      <c r="D12" s="39" t="n">
        <v>46301</v>
      </c>
      <c r="E12" s="40" t="n">
        <v>0.375</v>
      </c>
      <c r="F12" s="25" t="n">
        <v>120</v>
      </c>
      <c r="G12" s="41">
        <f>IF(OR($D12="",$E12=""),"",$D12+$E12)</f>
        <v/>
      </c>
      <c r="H12" s="41">
        <f>IF(OR($G12="",$F12=""),"",$G12+IFERROR($F12/1440,""))</f>
        <v/>
      </c>
      <c r="I12" s="22" t="inlineStr">
        <is>
          <t>Hybride</t>
        </is>
      </c>
      <c r="J12" s="21" t="inlineStr">
        <is>
          <t>Plateau interne Lumière</t>
        </is>
      </c>
      <c r="K12" s="21" t="inlineStr">
        <is>
          <t>Référent technique</t>
        </is>
      </c>
      <c r="L12" s="21" t="inlineStr">
        <is>
          <t>Technique, exploitation, contenus</t>
        </is>
      </c>
      <c r="M12" s="21" t="inlineStr">
        <is>
          <t>Réaliser une répétition générale fictive</t>
        </is>
      </c>
      <c r="N12" s="22" t="inlineStr">
        <is>
          <t>À planifier</t>
        </is>
      </c>
      <c r="O12" s="22" t="inlineStr">
        <is>
          <t>Haute</t>
        </is>
      </c>
      <c r="P12" s="22" t="inlineStr">
        <is>
          <t>Oui</t>
        </is>
      </c>
      <c r="Q12" s="22" t="inlineStr">
        <is>
          <t>Non</t>
        </is>
      </c>
      <c r="R12" s="42">
        <f>IF(OR($D12="",$P12&lt;&gt;"Oui"),"",IFERROR(WORKDAY($D12,Paramètres!$B$4,Paramètres!$D$2:$D$31),""))</f>
        <v/>
      </c>
      <c r="S12" s="21" t="inlineStr">
        <is>
          <t>Confirmer les rôles présents</t>
        </is>
      </c>
      <c r="T12" s="28">
        <f>IF(OR($A12="",$D12=""),"",$D12-Paramètres!$B$2)</f>
        <v/>
      </c>
      <c r="U12" s="29">
        <f>IF($A12="","",IF($N12="Annulée","Annulée",IF(OR($D12="",$E12="",$N12="",$M12=""),"À compléter",IF(AND($D12&lt;Paramètres!$B$2,$N12&lt;&gt;"Réalisée"),"En retard",IF(AND($N12="Réalisée",$P12="Oui",$Q12&lt;&gt;"Oui",$R12&lt;&gt;"",$R12&lt;Paramètres!$B$2),"CR en retard",IF($D12=Paramètres!$B$2,"Aujourd’hui",""))))))</f>
        <v/>
      </c>
      <c r="X12">
        <f>'Paramètres'!F12</f>
        <v/>
      </c>
      <c r="Y12">
        <f>'Paramètres'!G12</f>
        <v/>
      </c>
      <c r="Z12">
        <f>'Paramètres'!H12</f>
        <v/>
      </c>
      <c r="AA12">
        <f>'Paramètres'!I12</f>
        <v/>
      </c>
      <c r="AB12">
        <f>'Paramètres'!J12</f>
        <v/>
      </c>
    </row>
    <row r="13" ht="30" customHeight="1">
      <c r="A13" s="20" t="inlineStr">
        <is>
          <t>R-010</t>
        </is>
      </c>
      <c r="B13" s="21" t="inlineStr">
        <is>
          <t>Bilan fictif</t>
        </is>
      </c>
      <c r="C13" s="22" t="inlineStr">
        <is>
          <t>Bilan</t>
        </is>
      </c>
      <c r="D13" s="39" t="n">
        <v>46315</v>
      </c>
      <c r="E13" s="40" t="n">
        <v>0.6041666666666666</v>
      </c>
      <c r="F13" s="25" t="n">
        <v>60</v>
      </c>
      <c r="G13" s="43">
        <f>IF(OR($D13="",$E13=""),"",$D13+$E13)</f>
        <v/>
      </c>
      <c r="H13" s="43">
        <f>IF(OR($G13="",$F13=""),"",$G13+IFERROR($F13/1440,""))</f>
        <v/>
      </c>
      <c r="I13" s="22" t="inlineStr">
        <is>
          <t>Visioconférence</t>
        </is>
      </c>
      <c r="J13" s="21" t="inlineStr">
        <is>
          <t>Espace visio interne</t>
        </is>
      </c>
      <c r="K13" s="21" t="inlineStr">
        <is>
          <t>Référent bilan</t>
        </is>
      </c>
      <c r="L13" s="21" t="inlineStr">
        <is>
          <t>Coordination, contenus, logistique</t>
        </is>
      </c>
      <c r="M13" s="21" t="inlineStr">
        <is>
          <t>Structurer le bilan interne fictif</t>
        </is>
      </c>
      <c r="N13" s="22" t="inlineStr">
        <is>
          <t>Annulée</t>
        </is>
      </c>
      <c r="O13" s="22" t="inlineStr">
        <is>
          <t>Basse</t>
        </is>
      </c>
      <c r="P13" s="22" t="inlineStr">
        <is>
          <t>Non</t>
        </is>
      </c>
      <c r="Q13" s="22" t="inlineStr">
        <is>
          <t>Non</t>
        </is>
      </c>
      <c r="R13" s="44">
        <f>IF(OR($D13="",$P13&lt;&gt;"Oui"),"",IFERROR(WORKDAY($D13,Paramètres!$B$4,Paramètres!$D$2:$D$31),""))</f>
        <v/>
      </c>
      <c r="S13" s="21" t="inlineStr">
        <is>
          <t>Archiver la proposition de réunion</t>
        </is>
      </c>
      <c r="T13" s="32">
        <f>IF(OR($A13="",$D13=""),"",$D13-Paramètres!$B$2)</f>
        <v/>
      </c>
      <c r="U13" s="33">
        <f>IF($A13="","",IF($N13="Annulée","Annulée",IF(OR($D13="",$E13="",$N13="",$M13=""),"À compléter",IF(AND($D13&lt;Paramètres!$B$2,$N13&lt;&gt;"Réalisée"),"En retard",IF(AND($N13="Réalisée",$P13="Oui",$Q13&lt;&gt;"Oui",$R13&lt;&gt;"",$R13&lt;Paramètres!$B$2),"CR en retard",IF($D13=Paramètres!$B$2,"Aujourd’hui",""))))))</f>
        <v/>
      </c>
      <c r="X13">
        <f>'Paramètres'!F13</f>
        <v/>
      </c>
      <c r="Y13">
        <f>'Paramètres'!G13</f>
        <v/>
      </c>
      <c r="Z13">
        <f>'Paramètres'!H13</f>
        <v/>
      </c>
      <c r="AA13">
        <f>'Paramètres'!I13</f>
        <v/>
      </c>
      <c r="AB13">
        <f>'Paramètres'!J13</f>
        <v/>
      </c>
    </row>
    <row r="14" ht="22" customHeight="1">
      <c r="A14" s="20" t="n"/>
      <c r="B14" s="21" t="n"/>
      <c r="C14" s="22" t="n"/>
      <c r="D14" s="39" t="n"/>
      <c r="E14" s="40" t="n"/>
      <c r="F14" s="25" t="n"/>
      <c r="G14" s="41">
        <f>IF(OR($D14="",$E14=""),"",$D14+$E14)</f>
        <v/>
      </c>
      <c r="H14" s="41">
        <f>IF(OR($G14="",$F14=""),"",$G14+IFERROR($F14/1440,""))</f>
        <v/>
      </c>
      <c r="I14" s="22" t="n"/>
      <c r="J14" s="21" t="n"/>
      <c r="K14" s="21" t="n"/>
      <c r="L14" s="21" t="n"/>
      <c r="M14" s="21" t="n"/>
      <c r="N14" s="22" t="n"/>
      <c r="O14" s="22" t="n"/>
      <c r="P14" s="22" t="n"/>
      <c r="Q14" s="22" t="n"/>
      <c r="R14" s="42">
        <f>IF(OR($D14="",$P14&lt;&gt;"Oui"),"",IFERROR(WORKDAY($D14,Paramètres!$B$4,Paramètres!$D$2:$D$31),""))</f>
        <v/>
      </c>
      <c r="S14" s="21" t="n"/>
      <c r="T14" s="28">
        <f>IF(OR($A14="",$D14=""),"",$D14-Paramètres!$B$2)</f>
        <v/>
      </c>
      <c r="U14" s="29">
        <f>IF($A14="","",IF($N14="Annulée","Annulée",IF(OR($D14="",$E14="",$N14="",$M14=""),"À compléter",IF(AND($D14&lt;Paramètres!$B$2,$N14&lt;&gt;"Réalisée"),"En retard",IF(AND($N14="Réalisée",$P14="Oui",$Q14&lt;&gt;"Oui",$R14&lt;&gt;"",$R14&lt;Paramètres!$B$2),"CR en retard",IF($D14=Paramètres!$B$2,"Aujourd’hui",""))))))</f>
        <v/>
      </c>
      <c r="X14">
        <f>'Paramètres'!F14</f>
        <v/>
      </c>
      <c r="Y14">
        <f>'Paramètres'!G14</f>
        <v/>
      </c>
      <c r="Z14">
        <f>'Paramètres'!H14</f>
        <v/>
      </c>
      <c r="AA14">
        <f>'Paramètres'!I14</f>
        <v/>
      </c>
      <c r="AB14">
        <f>'Paramètres'!J14</f>
        <v/>
      </c>
    </row>
    <row r="15" ht="22" customHeight="1">
      <c r="A15" s="20" t="n"/>
      <c r="B15" s="21" t="n"/>
      <c r="C15" s="22" t="n"/>
      <c r="D15" s="39" t="n"/>
      <c r="E15" s="40" t="n"/>
      <c r="F15" s="25" t="n"/>
      <c r="G15" s="43">
        <f>IF(OR($D15="",$E15=""),"",$D15+$E15)</f>
        <v/>
      </c>
      <c r="H15" s="43">
        <f>IF(OR($G15="",$F15=""),"",$G15+IFERROR($F15/1440,""))</f>
        <v/>
      </c>
      <c r="I15" s="22" t="n"/>
      <c r="J15" s="21" t="n"/>
      <c r="K15" s="21" t="n"/>
      <c r="L15" s="21" t="n"/>
      <c r="M15" s="21" t="n"/>
      <c r="N15" s="22" t="n"/>
      <c r="O15" s="22" t="n"/>
      <c r="P15" s="22" t="n"/>
      <c r="Q15" s="22" t="n"/>
      <c r="R15" s="44">
        <f>IF(OR($D15="",$P15&lt;&gt;"Oui"),"",IFERROR(WORKDAY($D15,Paramètres!$B$4,Paramètres!$D$2:$D$31),""))</f>
        <v/>
      </c>
      <c r="S15" s="21" t="n"/>
      <c r="T15" s="32">
        <f>IF(OR($A15="",$D15=""),"",$D15-Paramètres!$B$2)</f>
        <v/>
      </c>
      <c r="U15" s="33">
        <f>IF($A15="","",IF($N15="Annulée","Annulée",IF(OR($D15="",$E15="",$N15="",$M15=""),"À compléter",IF(AND($D15&lt;Paramètres!$B$2,$N15&lt;&gt;"Réalisée"),"En retard",IF(AND($N15="Réalisée",$P15="Oui",$Q15&lt;&gt;"Oui",$R15&lt;&gt;"",$R15&lt;Paramètres!$B$2),"CR en retard",IF($D15=Paramètres!$B$2,"Aujourd’hui",""))))))</f>
        <v/>
      </c>
      <c r="X15">
        <f>'Paramètres'!F15</f>
        <v/>
      </c>
      <c r="Y15">
        <f>'Paramètres'!G15</f>
        <v/>
      </c>
      <c r="Z15">
        <f>'Paramètres'!H15</f>
        <v/>
      </c>
      <c r="AA15">
        <f>'Paramètres'!I15</f>
        <v/>
      </c>
      <c r="AB15">
        <f>'Paramètres'!J15</f>
        <v/>
      </c>
    </row>
    <row r="16" ht="22" customHeight="1">
      <c r="A16" s="20" t="n"/>
      <c r="B16" s="21" t="n"/>
      <c r="C16" s="22" t="n"/>
      <c r="D16" s="39" t="n"/>
      <c r="E16" s="40" t="n"/>
      <c r="F16" s="25" t="n"/>
      <c r="G16" s="41">
        <f>IF(OR($D16="",$E16=""),"",$D16+$E16)</f>
        <v/>
      </c>
      <c r="H16" s="41">
        <f>IF(OR($G16="",$F16=""),"",$G16+IFERROR($F16/1440,""))</f>
        <v/>
      </c>
      <c r="I16" s="22" t="n"/>
      <c r="J16" s="21" t="n"/>
      <c r="K16" s="21" t="n"/>
      <c r="L16" s="21" t="n"/>
      <c r="M16" s="21" t="n"/>
      <c r="N16" s="22" t="n"/>
      <c r="O16" s="22" t="n"/>
      <c r="P16" s="22" t="n"/>
      <c r="Q16" s="22" t="n"/>
      <c r="R16" s="42">
        <f>IF(OR($D16="",$P16&lt;&gt;"Oui"),"",IFERROR(WORKDAY($D16,Paramètres!$B$4,Paramètres!$D$2:$D$31),""))</f>
        <v/>
      </c>
      <c r="S16" s="21" t="n"/>
      <c r="T16" s="28">
        <f>IF(OR($A16="",$D16=""),"",$D16-Paramètres!$B$2)</f>
        <v/>
      </c>
      <c r="U16" s="29">
        <f>IF($A16="","",IF($N16="Annulée","Annulée",IF(OR($D16="",$E16="",$N16="",$M16=""),"À compléter",IF(AND($D16&lt;Paramètres!$B$2,$N16&lt;&gt;"Réalisée"),"En retard",IF(AND($N16="Réalisée",$P16="Oui",$Q16&lt;&gt;"Oui",$R16&lt;&gt;"",$R16&lt;Paramètres!$B$2),"CR en retard",IF($D16=Paramètres!$B$2,"Aujourd’hui",""))))))</f>
        <v/>
      </c>
      <c r="X16">
        <f>'Paramètres'!F16</f>
        <v/>
      </c>
      <c r="Y16">
        <f>'Paramètres'!G16</f>
        <v/>
      </c>
      <c r="Z16">
        <f>'Paramètres'!H16</f>
        <v/>
      </c>
      <c r="AA16">
        <f>'Paramètres'!I16</f>
        <v/>
      </c>
      <c r="AB16">
        <f>'Paramètres'!J16</f>
        <v/>
      </c>
    </row>
    <row r="17" ht="22" customHeight="1">
      <c r="A17" s="20" t="n"/>
      <c r="B17" s="21" t="n"/>
      <c r="C17" s="22" t="n"/>
      <c r="D17" s="39" t="n"/>
      <c r="E17" s="40" t="n"/>
      <c r="F17" s="25" t="n"/>
      <c r="G17" s="43">
        <f>IF(OR($D17="",$E17=""),"",$D17+$E17)</f>
        <v/>
      </c>
      <c r="H17" s="43">
        <f>IF(OR($G17="",$F17=""),"",$G17+IFERROR($F17/1440,""))</f>
        <v/>
      </c>
      <c r="I17" s="22" t="n"/>
      <c r="J17" s="21" t="n"/>
      <c r="K17" s="21" t="n"/>
      <c r="L17" s="21" t="n"/>
      <c r="M17" s="21" t="n"/>
      <c r="N17" s="22" t="n"/>
      <c r="O17" s="22" t="n"/>
      <c r="P17" s="22" t="n"/>
      <c r="Q17" s="22" t="n"/>
      <c r="R17" s="44">
        <f>IF(OR($D17="",$P17&lt;&gt;"Oui"),"",IFERROR(WORKDAY($D17,Paramètres!$B$4,Paramètres!$D$2:$D$31),""))</f>
        <v/>
      </c>
      <c r="S17" s="21" t="n"/>
      <c r="T17" s="32">
        <f>IF(OR($A17="",$D17=""),"",$D17-Paramètres!$B$2)</f>
        <v/>
      </c>
      <c r="U17" s="33">
        <f>IF($A17="","",IF($N17="Annulée","Annulée",IF(OR($D17="",$E17="",$N17="",$M17=""),"À compléter",IF(AND($D17&lt;Paramètres!$B$2,$N17&lt;&gt;"Réalisée"),"En retard",IF(AND($N17="Réalisée",$P17="Oui",$Q17&lt;&gt;"Oui",$R17&lt;&gt;"",$R17&lt;Paramètres!$B$2),"CR en retard",IF($D17=Paramètres!$B$2,"Aujourd’hui",""))))))</f>
        <v/>
      </c>
      <c r="X17">
        <f>'Paramètres'!F17</f>
        <v/>
      </c>
      <c r="Y17">
        <f>'Paramètres'!G17</f>
        <v/>
      </c>
      <c r="Z17">
        <f>'Paramètres'!H17</f>
        <v/>
      </c>
      <c r="AA17">
        <f>'Paramètres'!I17</f>
        <v/>
      </c>
      <c r="AB17">
        <f>'Paramètres'!J17</f>
        <v/>
      </c>
    </row>
    <row r="18" ht="22" customHeight="1">
      <c r="A18" s="20" t="n"/>
      <c r="B18" s="21" t="n"/>
      <c r="C18" s="22" t="n"/>
      <c r="D18" s="39" t="n"/>
      <c r="E18" s="40" t="n"/>
      <c r="F18" s="25" t="n"/>
      <c r="G18" s="41">
        <f>IF(OR($D18="",$E18=""),"",$D18+$E18)</f>
        <v/>
      </c>
      <c r="H18" s="41">
        <f>IF(OR($G18="",$F18=""),"",$G18+IFERROR($F18/1440,""))</f>
        <v/>
      </c>
      <c r="I18" s="22" t="n"/>
      <c r="J18" s="21" t="n"/>
      <c r="K18" s="21" t="n"/>
      <c r="L18" s="21" t="n"/>
      <c r="M18" s="21" t="n"/>
      <c r="N18" s="22" t="n"/>
      <c r="O18" s="22" t="n"/>
      <c r="P18" s="22" t="n"/>
      <c r="Q18" s="22" t="n"/>
      <c r="R18" s="42">
        <f>IF(OR($D18="",$P18&lt;&gt;"Oui"),"",IFERROR(WORKDAY($D18,Paramètres!$B$4,Paramètres!$D$2:$D$31),""))</f>
        <v/>
      </c>
      <c r="S18" s="21" t="n"/>
      <c r="T18" s="28">
        <f>IF(OR($A18="",$D18=""),"",$D18-Paramètres!$B$2)</f>
        <v/>
      </c>
      <c r="U18" s="29">
        <f>IF($A18="","",IF($N18="Annulée","Annulée",IF(OR($D18="",$E18="",$N18="",$M18=""),"À compléter",IF(AND($D18&lt;Paramètres!$B$2,$N18&lt;&gt;"Réalisée"),"En retard",IF(AND($N18="Réalisée",$P18="Oui",$Q18&lt;&gt;"Oui",$R18&lt;&gt;"",$R18&lt;Paramètres!$B$2),"CR en retard",IF($D18=Paramètres!$B$2,"Aujourd’hui",""))))))</f>
        <v/>
      </c>
      <c r="X18">
        <f>'Paramètres'!F18</f>
        <v/>
      </c>
      <c r="Y18">
        <f>'Paramètres'!G18</f>
        <v/>
      </c>
      <c r="Z18">
        <f>'Paramètres'!H18</f>
        <v/>
      </c>
      <c r="AA18">
        <f>'Paramètres'!I18</f>
        <v/>
      </c>
      <c r="AB18">
        <f>'Paramètres'!J18</f>
        <v/>
      </c>
    </row>
    <row r="19" ht="22" customHeight="1">
      <c r="A19" s="20" t="n"/>
      <c r="B19" s="21" t="n"/>
      <c r="C19" s="22" t="n"/>
      <c r="D19" s="39" t="n"/>
      <c r="E19" s="40" t="n"/>
      <c r="F19" s="25" t="n"/>
      <c r="G19" s="43">
        <f>IF(OR($D19="",$E19=""),"",$D19+$E19)</f>
        <v/>
      </c>
      <c r="H19" s="43">
        <f>IF(OR($G19="",$F19=""),"",$G19+IFERROR($F19/1440,""))</f>
        <v/>
      </c>
      <c r="I19" s="22" t="n"/>
      <c r="J19" s="21" t="n"/>
      <c r="K19" s="21" t="n"/>
      <c r="L19" s="21" t="n"/>
      <c r="M19" s="21" t="n"/>
      <c r="N19" s="22" t="n"/>
      <c r="O19" s="22" t="n"/>
      <c r="P19" s="22" t="n"/>
      <c r="Q19" s="22" t="n"/>
      <c r="R19" s="44">
        <f>IF(OR($D19="",$P19&lt;&gt;"Oui"),"",IFERROR(WORKDAY($D19,Paramètres!$B$4,Paramètres!$D$2:$D$31),""))</f>
        <v/>
      </c>
      <c r="S19" s="21" t="n"/>
      <c r="T19" s="32">
        <f>IF(OR($A19="",$D19=""),"",$D19-Paramètres!$B$2)</f>
        <v/>
      </c>
      <c r="U19" s="33">
        <f>IF($A19="","",IF($N19="Annulée","Annulée",IF(OR($D19="",$E19="",$N19="",$M19=""),"À compléter",IF(AND($D19&lt;Paramètres!$B$2,$N19&lt;&gt;"Réalisée"),"En retard",IF(AND($N19="Réalisée",$P19="Oui",$Q19&lt;&gt;"Oui",$R19&lt;&gt;"",$R19&lt;Paramètres!$B$2),"CR en retard",IF($D19=Paramètres!$B$2,"Aujourd’hui",""))))))</f>
        <v/>
      </c>
      <c r="X19">
        <f>'Paramètres'!F19</f>
        <v/>
      </c>
      <c r="Y19">
        <f>'Paramètres'!G19</f>
        <v/>
      </c>
      <c r="Z19">
        <f>'Paramètres'!H19</f>
        <v/>
      </c>
      <c r="AA19">
        <f>'Paramètres'!I19</f>
        <v/>
      </c>
      <c r="AB19">
        <f>'Paramètres'!J19</f>
        <v/>
      </c>
    </row>
    <row r="20" ht="22" customHeight="1">
      <c r="A20" s="20" t="n"/>
      <c r="B20" s="21" t="n"/>
      <c r="C20" s="22" t="n"/>
      <c r="D20" s="39" t="n"/>
      <c r="E20" s="40" t="n"/>
      <c r="F20" s="25" t="n"/>
      <c r="G20" s="41">
        <f>IF(OR($D20="",$E20=""),"",$D20+$E20)</f>
        <v/>
      </c>
      <c r="H20" s="41">
        <f>IF(OR($G20="",$F20=""),"",$G20+IFERROR($F20/1440,""))</f>
        <v/>
      </c>
      <c r="I20" s="22" t="n"/>
      <c r="J20" s="21" t="n"/>
      <c r="K20" s="21" t="n"/>
      <c r="L20" s="21" t="n"/>
      <c r="M20" s="21" t="n"/>
      <c r="N20" s="22" t="n"/>
      <c r="O20" s="22" t="n"/>
      <c r="P20" s="22" t="n"/>
      <c r="Q20" s="22" t="n"/>
      <c r="R20" s="42">
        <f>IF(OR($D20="",$P20&lt;&gt;"Oui"),"",IFERROR(WORKDAY($D20,Paramètres!$B$4,Paramètres!$D$2:$D$31),""))</f>
        <v/>
      </c>
      <c r="S20" s="21" t="n"/>
      <c r="T20" s="28">
        <f>IF(OR($A20="",$D20=""),"",$D20-Paramètres!$B$2)</f>
        <v/>
      </c>
      <c r="U20" s="29">
        <f>IF($A20="","",IF($N20="Annulée","Annulée",IF(OR($D20="",$E20="",$N20="",$M20=""),"À compléter",IF(AND($D20&lt;Paramètres!$B$2,$N20&lt;&gt;"Réalisée"),"En retard",IF(AND($N20="Réalisée",$P20="Oui",$Q20&lt;&gt;"Oui",$R20&lt;&gt;"",$R20&lt;Paramètres!$B$2),"CR en retard",IF($D20=Paramètres!$B$2,"Aujourd’hui",""))))))</f>
        <v/>
      </c>
      <c r="X20">
        <f>'Paramètres'!F20</f>
        <v/>
      </c>
      <c r="Y20">
        <f>'Paramètres'!G20</f>
        <v/>
      </c>
      <c r="Z20">
        <f>'Paramètres'!H20</f>
        <v/>
      </c>
      <c r="AA20">
        <f>'Paramètres'!I20</f>
        <v/>
      </c>
      <c r="AB20">
        <f>'Paramètres'!J20</f>
        <v/>
      </c>
    </row>
    <row r="21" ht="22" customHeight="1">
      <c r="A21" s="20" t="n"/>
      <c r="B21" s="21" t="n"/>
      <c r="C21" s="22" t="n"/>
      <c r="D21" s="39" t="n"/>
      <c r="E21" s="40" t="n"/>
      <c r="F21" s="25" t="n"/>
      <c r="G21" s="43">
        <f>IF(OR($D21="",$E21=""),"",$D21+$E21)</f>
        <v/>
      </c>
      <c r="H21" s="43">
        <f>IF(OR($G21="",$F21=""),"",$G21+IFERROR($F21/1440,""))</f>
        <v/>
      </c>
      <c r="I21" s="22" t="n"/>
      <c r="J21" s="21" t="n"/>
      <c r="K21" s="21" t="n"/>
      <c r="L21" s="21" t="n"/>
      <c r="M21" s="21" t="n"/>
      <c r="N21" s="22" t="n"/>
      <c r="O21" s="22" t="n"/>
      <c r="P21" s="22" t="n"/>
      <c r="Q21" s="22" t="n"/>
      <c r="R21" s="44">
        <f>IF(OR($D21="",$P21&lt;&gt;"Oui"),"",IFERROR(WORKDAY($D21,Paramètres!$B$4,Paramètres!$D$2:$D$31),""))</f>
        <v/>
      </c>
      <c r="S21" s="21" t="n"/>
      <c r="T21" s="32">
        <f>IF(OR($A21="",$D21=""),"",$D21-Paramètres!$B$2)</f>
        <v/>
      </c>
      <c r="U21" s="33">
        <f>IF($A21="","",IF($N21="Annulée","Annulée",IF(OR($D21="",$E21="",$N21="",$M21=""),"À compléter",IF(AND($D21&lt;Paramètres!$B$2,$N21&lt;&gt;"Réalisée"),"En retard",IF(AND($N21="Réalisée",$P21="Oui",$Q21&lt;&gt;"Oui",$R21&lt;&gt;"",$R21&lt;Paramètres!$B$2),"CR en retard",IF($D21=Paramètres!$B$2,"Aujourd’hui",""))))))</f>
        <v/>
      </c>
      <c r="X21">
        <f>'Paramètres'!F21</f>
        <v/>
      </c>
      <c r="Y21">
        <f>'Paramètres'!G21</f>
        <v/>
      </c>
      <c r="Z21">
        <f>'Paramètres'!H21</f>
        <v/>
      </c>
      <c r="AA21">
        <f>'Paramètres'!I21</f>
        <v/>
      </c>
      <c r="AB21">
        <f>'Paramètres'!J21</f>
        <v/>
      </c>
    </row>
    <row r="22" ht="22" customHeight="1">
      <c r="A22" s="20" t="n"/>
      <c r="B22" s="21" t="n"/>
      <c r="C22" s="22" t="n"/>
      <c r="D22" s="39" t="n"/>
      <c r="E22" s="40" t="n"/>
      <c r="F22" s="25" t="n"/>
      <c r="G22" s="41">
        <f>IF(OR($D22="",$E22=""),"",$D22+$E22)</f>
        <v/>
      </c>
      <c r="H22" s="41">
        <f>IF(OR($G22="",$F22=""),"",$G22+IFERROR($F22/1440,""))</f>
        <v/>
      </c>
      <c r="I22" s="22" t="n"/>
      <c r="J22" s="21" t="n"/>
      <c r="K22" s="21" t="n"/>
      <c r="L22" s="21" t="n"/>
      <c r="M22" s="21" t="n"/>
      <c r="N22" s="22" t="n"/>
      <c r="O22" s="22" t="n"/>
      <c r="P22" s="22" t="n"/>
      <c r="Q22" s="22" t="n"/>
      <c r="R22" s="42">
        <f>IF(OR($D22="",$P22&lt;&gt;"Oui"),"",IFERROR(WORKDAY($D22,Paramètres!$B$4,Paramètres!$D$2:$D$31),""))</f>
        <v/>
      </c>
      <c r="S22" s="21" t="n"/>
      <c r="T22" s="28">
        <f>IF(OR($A22="",$D22=""),"",$D22-Paramètres!$B$2)</f>
        <v/>
      </c>
      <c r="U22" s="29">
        <f>IF($A22="","",IF($N22="Annulée","Annulée",IF(OR($D22="",$E22="",$N22="",$M22=""),"À compléter",IF(AND($D22&lt;Paramètres!$B$2,$N22&lt;&gt;"Réalisée"),"En retard",IF(AND($N22="Réalisée",$P22="Oui",$Q22&lt;&gt;"Oui",$R22&lt;&gt;"",$R22&lt;Paramètres!$B$2),"CR en retard",IF($D22=Paramètres!$B$2,"Aujourd’hui",""))))))</f>
        <v/>
      </c>
      <c r="X22">
        <f>'Paramètres'!F22</f>
        <v/>
      </c>
      <c r="Y22">
        <f>'Paramètres'!G22</f>
        <v/>
      </c>
      <c r="Z22">
        <f>'Paramètres'!H22</f>
        <v/>
      </c>
      <c r="AA22">
        <f>'Paramètres'!I22</f>
        <v/>
      </c>
      <c r="AB22">
        <f>'Paramètres'!J22</f>
        <v/>
      </c>
    </row>
    <row r="23" ht="22" customHeight="1">
      <c r="A23" s="20" t="n"/>
      <c r="B23" s="21" t="n"/>
      <c r="C23" s="22" t="n"/>
      <c r="D23" s="39" t="n"/>
      <c r="E23" s="40" t="n"/>
      <c r="F23" s="25" t="n"/>
      <c r="G23" s="43">
        <f>IF(OR($D23="",$E23=""),"",$D23+$E23)</f>
        <v/>
      </c>
      <c r="H23" s="43">
        <f>IF(OR($G23="",$F23=""),"",$G23+IFERROR($F23/1440,""))</f>
        <v/>
      </c>
      <c r="I23" s="22" t="n"/>
      <c r="J23" s="21" t="n"/>
      <c r="K23" s="21" t="n"/>
      <c r="L23" s="21" t="n"/>
      <c r="M23" s="21" t="n"/>
      <c r="N23" s="22" t="n"/>
      <c r="O23" s="22" t="n"/>
      <c r="P23" s="22" t="n"/>
      <c r="Q23" s="22" t="n"/>
      <c r="R23" s="44">
        <f>IF(OR($D23="",$P23&lt;&gt;"Oui"),"",IFERROR(WORKDAY($D23,Paramètres!$B$4,Paramètres!$D$2:$D$31),""))</f>
        <v/>
      </c>
      <c r="S23" s="21" t="n"/>
      <c r="T23" s="32">
        <f>IF(OR($A23="",$D23=""),"",$D23-Paramètres!$B$2)</f>
        <v/>
      </c>
      <c r="U23" s="33">
        <f>IF($A23="","",IF($N23="Annulée","Annulée",IF(OR($D23="",$E23="",$N23="",$M23=""),"À compléter",IF(AND($D23&lt;Paramètres!$B$2,$N23&lt;&gt;"Réalisée"),"En retard",IF(AND($N23="Réalisée",$P23="Oui",$Q23&lt;&gt;"Oui",$R23&lt;&gt;"",$R23&lt;Paramètres!$B$2),"CR en retard",IF($D23=Paramètres!$B$2,"Aujourd’hui",""))))))</f>
        <v/>
      </c>
      <c r="X23">
        <f>'Paramètres'!F23</f>
        <v/>
      </c>
      <c r="Y23">
        <f>'Paramètres'!G23</f>
        <v/>
      </c>
      <c r="Z23">
        <f>'Paramètres'!H23</f>
        <v/>
      </c>
      <c r="AA23">
        <f>'Paramètres'!I23</f>
        <v/>
      </c>
      <c r="AB23">
        <f>'Paramètres'!J23</f>
        <v/>
      </c>
    </row>
    <row r="24" ht="22" customHeight="1">
      <c r="A24" s="20" t="n"/>
      <c r="B24" s="21" t="n"/>
      <c r="C24" s="22" t="n"/>
      <c r="D24" s="39" t="n"/>
      <c r="E24" s="40" t="n"/>
      <c r="F24" s="25" t="n"/>
      <c r="G24" s="41">
        <f>IF(OR($D24="",$E24=""),"",$D24+$E24)</f>
        <v/>
      </c>
      <c r="H24" s="41">
        <f>IF(OR($G24="",$F24=""),"",$G24+IFERROR($F24/1440,""))</f>
        <v/>
      </c>
      <c r="I24" s="22" t="n"/>
      <c r="J24" s="21" t="n"/>
      <c r="K24" s="21" t="n"/>
      <c r="L24" s="21" t="n"/>
      <c r="M24" s="21" t="n"/>
      <c r="N24" s="22" t="n"/>
      <c r="O24" s="22" t="n"/>
      <c r="P24" s="22" t="n"/>
      <c r="Q24" s="22" t="n"/>
      <c r="R24" s="42">
        <f>IF(OR($D24="",$P24&lt;&gt;"Oui"),"",IFERROR(WORKDAY($D24,Paramètres!$B$4,Paramètres!$D$2:$D$31),""))</f>
        <v/>
      </c>
      <c r="S24" s="21" t="n"/>
      <c r="T24" s="28">
        <f>IF(OR($A24="",$D24=""),"",$D24-Paramètres!$B$2)</f>
        <v/>
      </c>
      <c r="U24" s="29">
        <f>IF($A24="","",IF($N24="Annulée","Annulée",IF(OR($D24="",$E24="",$N24="",$M24=""),"À compléter",IF(AND($D24&lt;Paramètres!$B$2,$N24&lt;&gt;"Réalisée"),"En retard",IF(AND($N24="Réalisée",$P24="Oui",$Q24&lt;&gt;"Oui",$R24&lt;&gt;"",$R24&lt;Paramètres!$B$2),"CR en retard",IF($D24=Paramètres!$B$2,"Aujourd’hui",""))))))</f>
        <v/>
      </c>
      <c r="X24">
        <f>'Paramètres'!F24</f>
        <v/>
      </c>
      <c r="Y24">
        <f>'Paramètres'!G24</f>
        <v/>
      </c>
      <c r="Z24">
        <f>'Paramètres'!H24</f>
        <v/>
      </c>
      <c r="AA24">
        <f>'Paramètres'!I24</f>
        <v/>
      </c>
      <c r="AB24">
        <f>'Paramètres'!J24</f>
        <v/>
      </c>
    </row>
    <row r="25" ht="22" customHeight="1">
      <c r="A25" s="20" t="n"/>
      <c r="B25" s="21" t="n"/>
      <c r="C25" s="22" t="n"/>
      <c r="D25" s="39" t="n"/>
      <c r="E25" s="40" t="n"/>
      <c r="F25" s="25" t="n"/>
      <c r="G25" s="43">
        <f>IF(OR($D25="",$E25=""),"",$D25+$E25)</f>
        <v/>
      </c>
      <c r="H25" s="43">
        <f>IF(OR($G25="",$F25=""),"",$G25+IFERROR($F25/1440,""))</f>
        <v/>
      </c>
      <c r="I25" s="22" t="n"/>
      <c r="J25" s="21" t="n"/>
      <c r="K25" s="21" t="n"/>
      <c r="L25" s="21" t="n"/>
      <c r="M25" s="21" t="n"/>
      <c r="N25" s="22" t="n"/>
      <c r="O25" s="22" t="n"/>
      <c r="P25" s="22" t="n"/>
      <c r="Q25" s="22" t="n"/>
      <c r="R25" s="44">
        <f>IF(OR($D25="",$P25&lt;&gt;"Oui"),"",IFERROR(WORKDAY($D25,Paramètres!$B$4,Paramètres!$D$2:$D$31),""))</f>
        <v/>
      </c>
      <c r="S25" s="21" t="n"/>
      <c r="T25" s="32">
        <f>IF(OR($A25="",$D25=""),"",$D25-Paramètres!$B$2)</f>
        <v/>
      </c>
      <c r="U25" s="33">
        <f>IF($A25="","",IF($N25="Annulée","Annulée",IF(OR($D25="",$E25="",$N25="",$M25=""),"À compléter",IF(AND($D25&lt;Paramètres!$B$2,$N25&lt;&gt;"Réalisée"),"En retard",IF(AND($N25="Réalisée",$P25="Oui",$Q25&lt;&gt;"Oui",$R25&lt;&gt;"",$R25&lt;Paramètres!$B$2),"CR en retard",IF($D25=Paramètres!$B$2,"Aujourd’hui",""))))))</f>
        <v/>
      </c>
      <c r="X25">
        <f>'Paramètres'!F25</f>
        <v/>
      </c>
      <c r="Y25">
        <f>'Paramètres'!G25</f>
        <v/>
      </c>
      <c r="Z25">
        <f>'Paramètres'!H25</f>
        <v/>
      </c>
      <c r="AA25">
        <f>'Paramètres'!I25</f>
        <v/>
      </c>
      <c r="AB25">
        <f>'Paramètres'!J25</f>
        <v/>
      </c>
    </row>
    <row r="26" ht="22" customHeight="1">
      <c r="A26" s="20" t="n"/>
      <c r="B26" s="21" t="n"/>
      <c r="C26" s="22" t="n"/>
      <c r="D26" s="39" t="n"/>
      <c r="E26" s="40" t="n"/>
      <c r="F26" s="25" t="n"/>
      <c r="G26" s="41">
        <f>IF(OR($D26="",$E26=""),"",$D26+$E26)</f>
        <v/>
      </c>
      <c r="H26" s="41">
        <f>IF(OR($G26="",$F26=""),"",$G26+IFERROR($F26/1440,""))</f>
        <v/>
      </c>
      <c r="I26" s="22" t="n"/>
      <c r="J26" s="21" t="n"/>
      <c r="K26" s="21" t="n"/>
      <c r="L26" s="21" t="n"/>
      <c r="M26" s="21" t="n"/>
      <c r="N26" s="22" t="n"/>
      <c r="O26" s="22" t="n"/>
      <c r="P26" s="22" t="n"/>
      <c r="Q26" s="22" t="n"/>
      <c r="R26" s="42">
        <f>IF(OR($D26="",$P26&lt;&gt;"Oui"),"",IFERROR(WORKDAY($D26,Paramètres!$B$4,Paramètres!$D$2:$D$31),""))</f>
        <v/>
      </c>
      <c r="S26" s="21" t="n"/>
      <c r="T26" s="28">
        <f>IF(OR($A26="",$D26=""),"",$D26-Paramètres!$B$2)</f>
        <v/>
      </c>
      <c r="U26" s="29">
        <f>IF($A26="","",IF($N26="Annulée","Annulée",IF(OR($D26="",$E26="",$N26="",$M26=""),"À compléter",IF(AND($D26&lt;Paramètres!$B$2,$N26&lt;&gt;"Réalisée"),"En retard",IF(AND($N26="Réalisée",$P26="Oui",$Q26&lt;&gt;"Oui",$R26&lt;&gt;"",$R26&lt;Paramètres!$B$2),"CR en retard",IF($D26=Paramètres!$B$2,"Aujourd’hui",""))))))</f>
        <v/>
      </c>
      <c r="X26">
        <f>'Paramètres'!F26</f>
        <v/>
      </c>
      <c r="Y26">
        <f>'Paramètres'!G26</f>
        <v/>
      </c>
      <c r="Z26">
        <f>'Paramètres'!H26</f>
        <v/>
      </c>
      <c r="AA26">
        <f>'Paramètres'!I26</f>
        <v/>
      </c>
      <c r="AB26">
        <f>'Paramètres'!J26</f>
        <v/>
      </c>
    </row>
    <row r="27" ht="22" customHeight="1">
      <c r="A27" s="20" t="n"/>
      <c r="B27" s="21" t="n"/>
      <c r="C27" s="22" t="n"/>
      <c r="D27" s="39" t="n"/>
      <c r="E27" s="40" t="n"/>
      <c r="F27" s="25" t="n"/>
      <c r="G27" s="43">
        <f>IF(OR($D27="",$E27=""),"",$D27+$E27)</f>
        <v/>
      </c>
      <c r="H27" s="43">
        <f>IF(OR($G27="",$F27=""),"",$G27+IFERROR($F27/1440,""))</f>
        <v/>
      </c>
      <c r="I27" s="22" t="n"/>
      <c r="J27" s="21" t="n"/>
      <c r="K27" s="21" t="n"/>
      <c r="L27" s="21" t="n"/>
      <c r="M27" s="21" t="n"/>
      <c r="N27" s="22" t="n"/>
      <c r="O27" s="22" t="n"/>
      <c r="P27" s="22" t="n"/>
      <c r="Q27" s="22" t="n"/>
      <c r="R27" s="44">
        <f>IF(OR($D27="",$P27&lt;&gt;"Oui"),"",IFERROR(WORKDAY($D27,Paramètres!$B$4,Paramètres!$D$2:$D$31),""))</f>
        <v/>
      </c>
      <c r="S27" s="21" t="n"/>
      <c r="T27" s="32">
        <f>IF(OR($A27="",$D27=""),"",$D27-Paramètres!$B$2)</f>
        <v/>
      </c>
      <c r="U27" s="33">
        <f>IF($A27="","",IF($N27="Annulée","Annulée",IF(OR($D27="",$E27="",$N27="",$M27=""),"À compléter",IF(AND($D27&lt;Paramètres!$B$2,$N27&lt;&gt;"Réalisée"),"En retard",IF(AND($N27="Réalisée",$P27="Oui",$Q27&lt;&gt;"Oui",$R27&lt;&gt;"",$R27&lt;Paramètres!$B$2),"CR en retard",IF($D27=Paramètres!$B$2,"Aujourd’hui",""))))))</f>
        <v/>
      </c>
      <c r="X27">
        <f>'Paramètres'!F27</f>
        <v/>
      </c>
      <c r="Y27">
        <f>'Paramètres'!G27</f>
        <v/>
      </c>
      <c r="Z27">
        <f>'Paramètres'!H27</f>
        <v/>
      </c>
      <c r="AA27">
        <f>'Paramètres'!I27</f>
        <v/>
      </c>
      <c r="AB27">
        <f>'Paramètres'!J27</f>
        <v/>
      </c>
    </row>
    <row r="28" ht="22" customHeight="1">
      <c r="A28" s="20" t="n"/>
      <c r="B28" s="21" t="n"/>
      <c r="C28" s="22" t="n"/>
      <c r="D28" s="39" t="n"/>
      <c r="E28" s="40" t="n"/>
      <c r="F28" s="25" t="n"/>
      <c r="G28" s="41">
        <f>IF(OR($D28="",$E28=""),"",$D28+$E28)</f>
        <v/>
      </c>
      <c r="H28" s="41">
        <f>IF(OR($G28="",$F28=""),"",$G28+IFERROR($F28/1440,""))</f>
        <v/>
      </c>
      <c r="I28" s="22" t="n"/>
      <c r="J28" s="21" t="n"/>
      <c r="K28" s="21" t="n"/>
      <c r="L28" s="21" t="n"/>
      <c r="M28" s="21" t="n"/>
      <c r="N28" s="22" t="n"/>
      <c r="O28" s="22" t="n"/>
      <c r="P28" s="22" t="n"/>
      <c r="Q28" s="22" t="n"/>
      <c r="R28" s="42">
        <f>IF(OR($D28="",$P28&lt;&gt;"Oui"),"",IFERROR(WORKDAY($D28,Paramètres!$B$4,Paramètres!$D$2:$D$31),""))</f>
        <v/>
      </c>
      <c r="S28" s="21" t="n"/>
      <c r="T28" s="28">
        <f>IF(OR($A28="",$D28=""),"",$D28-Paramètres!$B$2)</f>
        <v/>
      </c>
      <c r="U28" s="29">
        <f>IF($A28="","",IF($N28="Annulée","Annulée",IF(OR($D28="",$E28="",$N28="",$M28=""),"À compléter",IF(AND($D28&lt;Paramètres!$B$2,$N28&lt;&gt;"Réalisée"),"En retard",IF(AND($N28="Réalisée",$P28="Oui",$Q28&lt;&gt;"Oui",$R28&lt;&gt;"",$R28&lt;Paramètres!$B$2),"CR en retard",IF($D28=Paramètres!$B$2,"Aujourd’hui",""))))))</f>
        <v/>
      </c>
      <c r="X28">
        <f>'Paramètres'!F28</f>
        <v/>
      </c>
      <c r="Y28">
        <f>'Paramètres'!G28</f>
        <v/>
      </c>
      <c r="Z28">
        <f>'Paramètres'!H28</f>
        <v/>
      </c>
      <c r="AA28">
        <f>'Paramètres'!I28</f>
        <v/>
      </c>
      <c r="AB28">
        <f>'Paramètres'!J28</f>
        <v/>
      </c>
    </row>
    <row r="29" ht="22" customHeight="1">
      <c r="A29" s="20" t="n"/>
      <c r="B29" s="21" t="n"/>
      <c r="C29" s="22" t="n"/>
      <c r="D29" s="39" t="n"/>
      <c r="E29" s="40" t="n"/>
      <c r="F29" s="25" t="n"/>
      <c r="G29" s="43">
        <f>IF(OR($D29="",$E29=""),"",$D29+$E29)</f>
        <v/>
      </c>
      <c r="H29" s="43">
        <f>IF(OR($G29="",$F29=""),"",$G29+IFERROR($F29/1440,""))</f>
        <v/>
      </c>
      <c r="I29" s="22" t="n"/>
      <c r="J29" s="21" t="n"/>
      <c r="K29" s="21" t="n"/>
      <c r="L29" s="21" t="n"/>
      <c r="M29" s="21" t="n"/>
      <c r="N29" s="22" t="n"/>
      <c r="O29" s="22" t="n"/>
      <c r="P29" s="22" t="n"/>
      <c r="Q29" s="22" t="n"/>
      <c r="R29" s="44">
        <f>IF(OR($D29="",$P29&lt;&gt;"Oui"),"",IFERROR(WORKDAY($D29,Paramètres!$B$4,Paramètres!$D$2:$D$31),""))</f>
        <v/>
      </c>
      <c r="S29" s="21" t="n"/>
      <c r="T29" s="32">
        <f>IF(OR($A29="",$D29=""),"",$D29-Paramètres!$B$2)</f>
        <v/>
      </c>
      <c r="U29" s="33">
        <f>IF($A29="","",IF($N29="Annulée","Annulée",IF(OR($D29="",$E29="",$N29="",$M29=""),"À compléter",IF(AND($D29&lt;Paramètres!$B$2,$N29&lt;&gt;"Réalisée"),"En retard",IF(AND($N29="Réalisée",$P29="Oui",$Q29&lt;&gt;"Oui",$R29&lt;&gt;"",$R29&lt;Paramètres!$B$2),"CR en retard",IF($D29=Paramètres!$B$2,"Aujourd’hui",""))))))</f>
        <v/>
      </c>
      <c r="X29">
        <f>'Paramètres'!F29</f>
        <v/>
      </c>
      <c r="Y29">
        <f>'Paramètres'!G29</f>
        <v/>
      </c>
      <c r="Z29">
        <f>'Paramètres'!H29</f>
        <v/>
      </c>
      <c r="AA29">
        <f>'Paramètres'!I29</f>
        <v/>
      </c>
      <c r="AB29">
        <f>'Paramètres'!J29</f>
        <v/>
      </c>
    </row>
    <row r="30" ht="22" customHeight="1">
      <c r="A30" s="20" t="n"/>
      <c r="B30" s="21" t="n"/>
      <c r="C30" s="22" t="n"/>
      <c r="D30" s="39" t="n"/>
      <c r="E30" s="40" t="n"/>
      <c r="F30" s="25" t="n"/>
      <c r="G30" s="41">
        <f>IF(OR($D30="",$E30=""),"",$D30+$E30)</f>
        <v/>
      </c>
      <c r="H30" s="41">
        <f>IF(OR($G30="",$F30=""),"",$G30+IFERROR($F30/1440,""))</f>
        <v/>
      </c>
      <c r="I30" s="22" t="n"/>
      <c r="J30" s="21" t="n"/>
      <c r="K30" s="21" t="n"/>
      <c r="L30" s="21" t="n"/>
      <c r="M30" s="21" t="n"/>
      <c r="N30" s="22" t="n"/>
      <c r="O30" s="22" t="n"/>
      <c r="P30" s="22" t="n"/>
      <c r="Q30" s="22" t="n"/>
      <c r="R30" s="42">
        <f>IF(OR($D30="",$P30&lt;&gt;"Oui"),"",IFERROR(WORKDAY($D30,Paramètres!$B$4,Paramètres!$D$2:$D$31),""))</f>
        <v/>
      </c>
      <c r="S30" s="21" t="n"/>
      <c r="T30" s="28">
        <f>IF(OR($A30="",$D30=""),"",$D30-Paramètres!$B$2)</f>
        <v/>
      </c>
      <c r="U30" s="29">
        <f>IF($A30="","",IF($N30="Annulée","Annulée",IF(OR($D30="",$E30="",$N30="",$M30=""),"À compléter",IF(AND($D30&lt;Paramètres!$B$2,$N30&lt;&gt;"Réalisée"),"En retard",IF(AND($N30="Réalisée",$P30="Oui",$Q30&lt;&gt;"Oui",$R30&lt;&gt;"",$R30&lt;Paramètres!$B$2),"CR en retard",IF($D30=Paramètres!$B$2,"Aujourd’hui",""))))))</f>
        <v/>
      </c>
      <c r="X30">
        <f>'Paramètres'!F30</f>
        <v/>
      </c>
      <c r="Y30">
        <f>'Paramètres'!G30</f>
        <v/>
      </c>
      <c r="Z30">
        <f>'Paramètres'!H30</f>
        <v/>
      </c>
      <c r="AA30">
        <f>'Paramètres'!I30</f>
        <v/>
      </c>
      <c r="AB30">
        <f>'Paramètres'!J30</f>
        <v/>
      </c>
    </row>
    <row r="31" ht="22" customHeight="1">
      <c r="A31" s="20" t="n"/>
      <c r="B31" s="21" t="n"/>
      <c r="C31" s="22" t="n"/>
      <c r="D31" s="39" t="n"/>
      <c r="E31" s="40" t="n"/>
      <c r="F31" s="25" t="n"/>
      <c r="G31" s="43">
        <f>IF(OR($D31="",$E31=""),"",$D31+$E31)</f>
        <v/>
      </c>
      <c r="H31" s="43">
        <f>IF(OR($G31="",$F31=""),"",$G31+IFERROR($F31/1440,""))</f>
        <v/>
      </c>
      <c r="I31" s="22" t="n"/>
      <c r="J31" s="21" t="n"/>
      <c r="K31" s="21" t="n"/>
      <c r="L31" s="21" t="n"/>
      <c r="M31" s="21" t="n"/>
      <c r="N31" s="22" t="n"/>
      <c r="O31" s="22" t="n"/>
      <c r="P31" s="22" t="n"/>
      <c r="Q31" s="22" t="n"/>
      <c r="R31" s="44">
        <f>IF(OR($D31="",$P31&lt;&gt;"Oui"),"",IFERROR(WORKDAY($D31,Paramètres!$B$4,Paramètres!$D$2:$D$31),""))</f>
        <v/>
      </c>
      <c r="S31" s="21" t="n"/>
      <c r="T31" s="32">
        <f>IF(OR($A31="",$D31=""),"",$D31-Paramètres!$B$2)</f>
        <v/>
      </c>
      <c r="U31" s="33">
        <f>IF($A31="","",IF($N31="Annulée","Annulée",IF(OR($D31="",$E31="",$N31="",$M31=""),"À compléter",IF(AND($D31&lt;Paramètres!$B$2,$N31&lt;&gt;"Réalisée"),"En retard",IF(AND($N31="Réalisée",$P31="Oui",$Q31&lt;&gt;"Oui",$R31&lt;&gt;"",$R31&lt;Paramètres!$B$2),"CR en retard",IF($D31=Paramètres!$B$2,"Aujourd’hui",""))))))</f>
        <v/>
      </c>
      <c r="X31">
        <f>'Paramètres'!F31</f>
        <v/>
      </c>
      <c r="Y31">
        <f>'Paramètres'!G31</f>
        <v/>
      </c>
      <c r="Z31">
        <f>'Paramètres'!H31</f>
        <v/>
      </c>
      <c r="AA31">
        <f>'Paramètres'!I31</f>
        <v/>
      </c>
      <c r="AB31">
        <f>'Paramètres'!J31</f>
        <v/>
      </c>
    </row>
    <row r="32" ht="22" customHeight="1">
      <c r="A32" s="20" t="n"/>
      <c r="B32" s="21" t="n"/>
      <c r="C32" s="22" t="n"/>
      <c r="D32" s="39" t="n"/>
      <c r="E32" s="40" t="n"/>
      <c r="F32" s="25" t="n"/>
      <c r="G32" s="41">
        <f>IF(OR($D32="",$E32=""),"",$D32+$E32)</f>
        <v/>
      </c>
      <c r="H32" s="41">
        <f>IF(OR($G32="",$F32=""),"",$G32+IFERROR($F32/1440,""))</f>
        <v/>
      </c>
      <c r="I32" s="22" t="n"/>
      <c r="J32" s="21" t="n"/>
      <c r="K32" s="21" t="n"/>
      <c r="L32" s="21" t="n"/>
      <c r="M32" s="21" t="n"/>
      <c r="N32" s="22" t="n"/>
      <c r="O32" s="22" t="n"/>
      <c r="P32" s="22" t="n"/>
      <c r="Q32" s="22" t="n"/>
      <c r="R32" s="42">
        <f>IF(OR($D32="",$P32&lt;&gt;"Oui"),"",IFERROR(WORKDAY($D32,Paramètres!$B$4,Paramètres!$D$2:$D$31),""))</f>
        <v/>
      </c>
      <c r="S32" s="21" t="n"/>
      <c r="T32" s="28">
        <f>IF(OR($A32="",$D32=""),"",$D32-Paramètres!$B$2)</f>
        <v/>
      </c>
      <c r="U32" s="29">
        <f>IF($A32="","",IF($N32="Annulée","Annulée",IF(OR($D32="",$E32="",$N32="",$M32=""),"À compléter",IF(AND($D32&lt;Paramètres!$B$2,$N32&lt;&gt;"Réalisée"),"En retard",IF(AND($N32="Réalisée",$P32="Oui",$Q32&lt;&gt;"Oui",$R32&lt;&gt;"",$R32&lt;Paramètres!$B$2),"CR en retard",IF($D32=Paramètres!$B$2,"Aujourd’hui",""))))))</f>
        <v/>
      </c>
      <c r="X32">
        <f>'Paramètres'!F32</f>
        <v/>
      </c>
      <c r="Y32">
        <f>'Paramètres'!G32</f>
        <v/>
      </c>
      <c r="Z32">
        <f>'Paramètres'!H32</f>
        <v/>
      </c>
      <c r="AA32">
        <f>'Paramètres'!I32</f>
        <v/>
      </c>
      <c r="AB32">
        <f>'Paramètres'!J32</f>
        <v/>
      </c>
    </row>
    <row r="33" ht="22" customHeight="1">
      <c r="A33" s="20" t="n"/>
      <c r="B33" s="21" t="n"/>
      <c r="C33" s="22" t="n"/>
      <c r="D33" s="39" t="n"/>
      <c r="E33" s="40" t="n"/>
      <c r="F33" s="25" t="n"/>
      <c r="G33" s="43">
        <f>IF(OR($D33="",$E33=""),"",$D33+$E33)</f>
        <v/>
      </c>
      <c r="H33" s="43">
        <f>IF(OR($G33="",$F33=""),"",$G33+IFERROR($F33/1440,""))</f>
        <v/>
      </c>
      <c r="I33" s="22" t="n"/>
      <c r="J33" s="21" t="n"/>
      <c r="K33" s="21" t="n"/>
      <c r="L33" s="21" t="n"/>
      <c r="M33" s="21" t="n"/>
      <c r="N33" s="22" t="n"/>
      <c r="O33" s="22" t="n"/>
      <c r="P33" s="22" t="n"/>
      <c r="Q33" s="22" t="n"/>
      <c r="R33" s="44">
        <f>IF(OR($D33="",$P33&lt;&gt;"Oui"),"",IFERROR(WORKDAY($D33,Paramètres!$B$4,Paramètres!$D$2:$D$31),""))</f>
        <v/>
      </c>
      <c r="S33" s="21" t="n"/>
      <c r="T33" s="32">
        <f>IF(OR($A33="",$D33=""),"",$D33-Paramètres!$B$2)</f>
        <v/>
      </c>
      <c r="U33" s="33">
        <f>IF($A33="","",IF($N33="Annulée","Annulée",IF(OR($D33="",$E33="",$N33="",$M33=""),"À compléter",IF(AND($D33&lt;Paramètres!$B$2,$N33&lt;&gt;"Réalisée"),"En retard",IF(AND($N33="Réalisée",$P33="Oui",$Q33&lt;&gt;"Oui",$R33&lt;&gt;"",$R33&lt;Paramètres!$B$2),"CR en retard",IF($D33=Paramètres!$B$2,"Aujourd’hui",""))))))</f>
        <v/>
      </c>
      <c r="X33">
        <f>'Paramètres'!F33</f>
        <v/>
      </c>
      <c r="Y33">
        <f>'Paramètres'!G33</f>
        <v/>
      </c>
      <c r="Z33">
        <f>'Paramètres'!H33</f>
        <v/>
      </c>
      <c r="AA33">
        <f>'Paramètres'!I33</f>
        <v/>
      </c>
      <c r="AB33">
        <f>'Paramètres'!J33</f>
        <v/>
      </c>
    </row>
    <row r="34" ht="22" customHeight="1">
      <c r="A34" s="20" t="n"/>
      <c r="B34" s="21" t="n"/>
      <c r="C34" s="22" t="n"/>
      <c r="D34" s="39" t="n"/>
      <c r="E34" s="40" t="n"/>
      <c r="F34" s="25" t="n"/>
      <c r="G34" s="41">
        <f>IF(OR($D34="",$E34=""),"",$D34+$E34)</f>
        <v/>
      </c>
      <c r="H34" s="41">
        <f>IF(OR($G34="",$F34=""),"",$G34+IFERROR($F34/1440,""))</f>
        <v/>
      </c>
      <c r="I34" s="22" t="n"/>
      <c r="J34" s="21" t="n"/>
      <c r="K34" s="21" t="n"/>
      <c r="L34" s="21" t="n"/>
      <c r="M34" s="21" t="n"/>
      <c r="N34" s="22" t="n"/>
      <c r="O34" s="22" t="n"/>
      <c r="P34" s="22" t="n"/>
      <c r="Q34" s="22" t="n"/>
      <c r="R34" s="42">
        <f>IF(OR($D34="",$P34&lt;&gt;"Oui"),"",IFERROR(WORKDAY($D34,Paramètres!$B$4,Paramètres!$D$2:$D$31),""))</f>
        <v/>
      </c>
      <c r="S34" s="21" t="n"/>
      <c r="T34" s="28">
        <f>IF(OR($A34="",$D34=""),"",$D34-Paramètres!$B$2)</f>
        <v/>
      </c>
      <c r="U34" s="29">
        <f>IF($A34="","",IF($N34="Annulée","Annulée",IF(OR($D34="",$E34="",$N34="",$M34=""),"À compléter",IF(AND($D34&lt;Paramètres!$B$2,$N34&lt;&gt;"Réalisée"),"En retard",IF(AND($N34="Réalisée",$P34="Oui",$Q34&lt;&gt;"Oui",$R34&lt;&gt;"",$R34&lt;Paramètres!$B$2),"CR en retard",IF($D34=Paramètres!$B$2,"Aujourd’hui",""))))))</f>
        <v/>
      </c>
      <c r="X34">
        <f>'Paramètres'!F34</f>
        <v/>
      </c>
      <c r="Y34">
        <f>'Paramètres'!G34</f>
        <v/>
      </c>
      <c r="Z34">
        <f>'Paramètres'!H34</f>
        <v/>
      </c>
      <c r="AA34">
        <f>'Paramètres'!I34</f>
        <v/>
      </c>
      <c r="AB34">
        <f>'Paramètres'!J34</f>
        <v/>
      </c>
    </row>
    <row r="35" ht="22" customHeight="1">
      <c r="A35" s="20" t="n"/>
      <c r="B35" s="21" t="n"/>
      <c r="C35" s="22" t="n"/>
      <c r="D35" s="39" t="n"/>
      <c r="E35" s="40" t="n"/>
      <c r="F35" s="25" t="n"/>
      <c r="G35" s="43">
        <f>IF(OR($D35="",$E35=""),"",$D35+$E35)</f>
        <v/>
      </c>
      <c r="H35" s="43">
        <f>IF(OR($G35="",$F35=""),"",$G35+IFERROR($F35/1440,""))</f>
        <v/>
      </c>
      <c r="I35" s="22" t="n"/>
      <c r="J35" s="21" t="n"/>
      <c r="K35" s="21" t="n"/>
      <c r="L35" s="21" t="n"/>
      <c r="M35" s="21" t="n"/>
      <c r="N35" s="22" t="n"/>
      <c r="O35" s="22" t="n"/>
      <c r="P35" s="22" t="n"/>
      <c r="Q35" s="22" t="n"/>
      <c r="R35" s="44">
        <f>IF(OR($D35="",$P35&lt;&gt;"Oui"),"",IFERROR(WORKDAY($D35,Paramètres!$B$4,Paramètres!$D$2:$D$31),""))</f>
        <v/>
      </c>
      <c r="S35" s="21" t="n"/>
      <c r="T35" s="32">
        <f>IF(OR($A35="",$D35=""),"",$D35-Paramètres!$B$2)</f>
        <v/>
      </c>
      <c r="U35" s="33">
        <f>IF($A35="","",IF($N35="Annulée","Annulée",IF(OR($D35="",$E35="",$N35="",$M35=""),"À compléter",IF(AND($D35&lt;Paramètres!$B$2,$N35&lt;&gt;"Réalisée"),"En retard",IF(AND($N35="Réalisée",$P35="Oui",$Q35&lt;&gt;"Oui",$R35&lt;&gt;"",$R35&lt;Paramètres!$B$2),"CR en retard",IF($D35=Paramètres!$B$2,"Aujourd’hui",""))))))</f>
        <v/>
      </c>
      <c r="X35">
        <f>'Paramètres'!F35</f>
        <v/>
      </c>
      <c r="Y35">
        <f>'Paramètres'!G35</f>
        <v/>
      </c>
      <c r="Z35">
        <f>'Paramètres'!H35</f>
        <v/>
      </c>
      <c r="AA35">
        <f>'Paramètres'!I35</f>
        <v/>
      </c>
      <c r="AB35">
        <f>'Paramètres'!J35</f>
        <v/>
      </c>
    </row>
    <row r="36" ht="22" customHeight="1">
      <c r="A36" s="20" t="n"/>
      <c r="B36" s="21" t="n"/>
      <c r="C36" s="22" t="n"/>
      <c r="D36" s="39" t="n"/>
      <c r="E36" s="40" t="n"/>
      <c r="F36" s="25" t="n"/>
      <c r="G36" s="41">
        <f>IF(OR($D36="",$E36=""),"",$D36+$E36)</f>
        <v/>
      </c>
      <c r="H36" s="41">
        <f>IF(OR($G36="",$F36=""),"",$G36+IFERROR($F36/1440,""))</f>
        <v/>
      </c>
      <c r="I36" s="22" t="n"/>
      <c r="J36" s="21" t="n"/>
      <c r="K36" s="21" t="n"/>
      <c r="L36" s="21" t="n"/>
      <c r="M36" s="21" t="n"/>
      <c r="N36" s="22" t="n"/>
      <c r="O36" s="22" t="n"/>
      <c r="P36" s="22" t="n"/>
      <c r="Q36" s="22" t="n"/>
      <c r="R36" s="42">
        <f>IF(OR($D36="",$P36&lt;&gt;"Oui"),"",IFERROR(WORKDAY($D36,Paramètres!$B$4,Paramètres!$D$2:$D$31),""))</f>
        <v/>
      </c>
      <c r="S36" s="21" t="n"/>
      <c r="T36" s="28">
        <f>IF(OR($A36="",$D36=""),"",$D36-Paramètres!$B$2)</f>
        <v/>
      </c>
      <c r="U36" s="29">
        <f>IF($A36="","",IF($N36="Annulée","Annulée",IF(OR($D36="",$E36="",$N36="",$M36=""),"À compléter",IF(AND($D36&lt;Paramètres!$B$2,$N36&lt;&gt;"Réalisée"),"En retard",IF(AND($N36="Réalisée",$P36="Oui",$Q36&lt;&gt;"Oui",$R36&lt;&gt;"",$R36&lt;Paramètres!$B$2),"CR en retard",IF($D36=Paramètres!$B$2,"Aujourd’hui",""))))))</f>
        <v/>
      </c>
      <c r="X36">
        <f>'Paramètres'!F36</f>
        <v/>
      </c>
      <c r="Y36">
        <f>'Paramètres'!G36</f>
        <v/>
      </c>
      <c r="Z36">
        <f>'Paramètres'!H36</f>
        <v/>
      </c>
      <c r="AA36">
        <f>'Paramètres'!I36</f>
        <v/>
      </c>
      <c r="AB36">
        <f>'Paramètres'!J36</f>
        <v/>
      </c>
    </row>
    <row r="37" ht="22" customHeight="1">
      <c r="A37" s="20" t="n"/>
      <c r="B37" s="21" t="n"/>
      <c r="C37" s="22" t="n"/>
      <c r="D37" s="39" t="n"/>
      <c r="E37" s="40" t="n"/>
      <c r="F37" s="25" t="n"/>
      <c r="G37" s="43">
        <f>IF(OR($D37="",$E37=""),"",$D37+$E37)</f>
        <v/>
      </c>
      <c r="H37" s="43">
        <f>IF(OR($G37="",$F37=""),"",$G37+IFERROR($F37/1440,""))</f>
        <v/>
      </c>
      <c r="I37" s="22" t="n"/>
      <c r="J37" s="21" t="n"/>
      <c r="K37" s="21" t="n"/>
      <c r="L37" s="21" t="n"/>
      <c r="M37" s="21" t="n"/>
      <c r="N37" s="22" t="n"/>
      <c r="O37" s="22" t="n"/>
      <c r="P37" s="22" t="n"/>
      <c r="Q37" s="22" t="n"/>
      <c r="R37" s="44">
        <f>IF(OR($D37="",$P37&lt;&gt;"Oui"),"",IFERROR(WORKDAY($D37,Paramètres!$B$4,Paramètres!$D$2:$D$31),""))</f>
        <v/>
      </c>
      <c r="S37" s="21" t="n"/>
      <c r="T37" s="32">
        <f>IF(OR($A37="",$D37=""),"",$D37-Paramètres!$B$2)</f>
        <v/>
      </c>
      <c r="U37" s="33">
        <f>IF($A37="","",IF($N37="Annulée","Annulée",IF(OR($D37="",$E37="",$N37="",$M37=""),"À compléter",IF(AND($D37&lt;Paramètres!$B$2,$N37&lt;&gt;"Réalisée"),"En retard",IF(AND($N37="Réalisée",$P37="Oui",$Q37&lt;&gt;"Oui",$R37&lt;&gt;"",$R37&lt;Paramètres!$B$2),"CR en retard",IF($D37=Paramètres!$B$2,"Aujourd’hui",""))))))</f>
        <v/>
      </c>
      <c r="X37">
        <f>'Paramètres'!F37</f>
        <v/>
      </c>
      <c r="Y37">
        <f>'Paramètres'!G37</f>
        <v/>
      </c>
      <c r="Z37">
        <f>'Paramètres'!H37</f>
        <v/>
      </c>
      <c r="AA37">
        <f>'Paramètres'!I37</f>
        <v/>
      </c>
      <c r="AB37">
        <f>'Paramètres'!J37</f>
        <v/>
      </c>
    </row>
    <row r="38" ht="22" customHeight="1">
      <c r="A38" s="20" t="n"/>
      <c r="B38" s="21" t="n"/>
      <c r="C38" s="22" t="n"/>
      <c r="D38" s="39" t="n"/>
      <c r="E38" s="40" t="n"/>
      <c r="F38" s="25" t="n"/>
      <c r="G38" s="41">
        <f>IF(OR($D38="",$E38=""),"",$D38+$E38)</f>
        <v/>
      </c>
      <c r="H38" s="41">
        <f>IF(OR($G38="",$F38=""),"",$G38+IFERROR($F38/1440,""))</f>
        <v/>
      </c>
      <c r="I38" s="22" t="n"/>
      <c r="J38" s="21" t="n"/>
      <c r="K38" s="21" t="n"/>
      <c r="L38" s="21" t="n"/>
      <c r="M38" s="21" t="n"/>
      <c r="N38" s="22" t="n"/>
      <c r="O38" s="22" t="n"/>
      <c r="P38" s="22" t="n"/>
      <c r="Q38" s="22" t="n"/>
      <c r="R38" s="42">
        <f>IF(OR($D38="",$P38&lt;&gt;"Oui"),"",IFERROR(WORKDAY($D38,Paramètres!$B$4,Paramètres!$D$2:$D$31),""))</f>
        <v/>
      </c>
      <c r="S38" s="21" t="n"/>
      <c r="T38" s="28">
        <f>IF(OR($A38="",$D38=""),"",$D38-Paramètres!$B$2)</f>
        <v/>
      </c>
      <c r="U38" s="29">
        <f>IF($A38="","",IF($N38="Annulée","Annulée",IF(OR($D38="",$E38="",$N38="",$M38=""),"À compléter",IF(AND($D38&lt;Paramètres!$B$2,$N38&lt;&gt;"Réalisée"),"En retard",IF(AND($N38="Réalisée",$P38="Oui",$Q38&lt;&gt;"Oui",$R38&lt;&gt;"",$R38&lt;Paramètres!$B$2),"CR en retard",IF($D38=Paramètres!$B$2,"Aujourd’hui",""))))))</f>
        <v/>
      </c>
      <c r="X38">
        <f>'Paramètres'!F38</f>
        <v/>
      </c>
      <c r="Y38">
        <f>'Paramètres'!G38</f>
        <v/>
      </c>
      <c r="Z38">
        <f>'Paramètres'!H38</f>
        <v/>
      </c>
      <c r="AA38">
        <f>'Paramètres'!I38</f>
        <v/>
      </c>
      <c r="AB38">
        <f>'Paramètres'!J38</f>
        <v/>
      </c>
    </row>
    <row r="39" ht="22" customHeight="1">
      <c r="A39" s="20" t="n"/>
      <c r="B39" s="21" t="n"/>
      <c r="C39" s="22" t="n"/>
      <c r="D39" s="39" t="n"/>
      <c r="E39" s="40" t="n"/>
      <c r="F39" s="25" t="n"/>
      <c r="G39" s="43">
        <f>IF(OR($D39="",$E39=""),"",$D39+$E39)</f>
        <v/>
      </c>
      <c r="H39" s="43">
        <f>IF(OR($G39="",$F39=""),"",$G39+IFERROR($F39/1440,""))</f>
        <v/>
      </c>
      <c r="I39" s="22" t="n"/>
      <c r="J39" s="21" t="n"/>
      <c r="K39" s="21" t="n"/>
      <c r="L39" s="21" t="n"/>
      <c r="M39" s="21" t="n"/>
      <c r="N39" s="22" t="n"/>
      <c r="O39" s="22" t="n"/>
      <c r="P39" s="22" t="n"/>
      <c r="Q39" s="22" t="n"/>
      <c r="R39" s="44">
        <f>IF(OR($D39="",$P39&lt;&gt;"Oui"),"",IFERROR(WORKDAY($D39,Paramètres!$B$4,Paramètres!$D$2:$D$31),""))</f>
        <v/>
      </c>
      <c r="S39" s="21" t="n"/>
      <c r="T39" s="32">
        <f>IF(OR($A39="",$D39=""),"",$D39-Paramètres!$B$2)</f>
        <v/>
      </c>
      <c r="U39" s="33">
        <f>IF($A39="","",IF($N39="Annulée","Annulée",IF(OR($D39="",$E39="",$N39="",$M39=""),"À compléter",IF(AND($D39&lt;Paramètres!$B$2,$N39&lt;&gt;"Réalisée"),"En retard",IF(AND($N39="Réalisée",$P39="Oui",$Q39&lt;&gt;"Oui",$R39&lt;&gt;"",$R39&lt;Paramètres!$B$2),"CR en retard",IF($D39=Paramètres!$B$2,"Aujourd’hui",""))))))</f>
        <v/>
      </c>
      <c r="X39">
        <f>'Paramètres'!F39</f>
        <v/>
      </c>
      <c r="Y39">
        <f>'Paramètres'!G39</f>
        <v/>
      </c>
      <c r="Z39">
        <f>'Paramètres'!H39</f>
        <v/>
      </c>
      <c r="AA39">
        <f>'Paramètres'!I39</f>
        <v/>
      </c>
      <c r="AB39">
        <f>'Paramètres'!J39</f>
        <v/>
      </c>
    </row>
    <row r="40" ht="22" customHeight="1">
      <c r="A40" s="20" t="n"/>
      <c r="B40" s="21" t="n"/>
      <c r="C40" s="22" t="n"/>
      <c r="D40" s="39" t="n"/>
      <c r="E40" s="40" t="n"/>
      <c r="F40" s="25" t="n"/>
      <c r="G40" s="41">
        <f>IF(OR($D40="",$E40=""),"",$D40+$E40)</f>
        <v/>
      </c>
      <c r="H40" s="41">
        <f>IF(OR($G40="",$F40=""),"",$G40+IFERROR($F40/1440,""))</f>
        <v/>
      </c>
      <c r="I40" s="22" t="n"/>
      <c r="J40" s="21" t="n"/>
      <c r="K40" s="21" t="n"/>
      <c r="L40" s="21" t="n"/>
      <c r="M40" s="21" t="n"/>
      <c r="N40" s="22" t="n"/>
      <c r="O40" s="22" t="n"/>
      <c r="P40" s="22" t="n"/>
      <c r="Q40" s="22" t="n"/>
      <c r="R40" s="42">
        <f>IF(OR($D40="",$P40&lt;&gt;"Oui"),"",IFERROR(WORKDAY($D40,Paramètres!$B$4,Paramètres!$D$2:$D$31),""))</f>
        <v/>
      </c>
      <c r="S40" s="21" t="n"/>
      <c r="T40" s="28">
        <f>IF(OR($A40="",$D40=""),"",$D40-Paramètres!$B$2)</f>
        <v/>
      </c>
      <c r="U40" s="29">
        <f>IF($A40="","",IF($N40="Annulée","Annulée",IF(OR($D40="",$E40="",$N40="",$M40=""),"À compléter",IF(AND($D40&lt;Paramètres!$B$2,$N40&lt;&gt;"Réalisée"),"En retard",IF(AND($N40="Réalisée",$P40="Oui",$Q40&lt;&gt;"Oui",$R40&lt;&gt;"",$R40&lt;Paramètres!$B$2),"CR en retard",IF($D40=Paramètres!$B$2,"Aujourd’hui",""))))))</f>
        <v/>
      </c>
      <c r="X40">
        <f>'Paramètres'!F40</f>
        <v/>
      </c>
      <c r="Y40">
        <f>'Paramètres'!G40</f>
        <v/>
      </c>
      <c r="Z40">
        <f>'Paramètres'!H40</f>
        <v/>
      </c>
      <c r="AA40">
        <f>'Paramètres'!I40</f>
        <v/>
      </c>
      <c r="AB40">
        <f>'Paramètres'!J40</f>
        <v/>
      </c>
    </row>
    <row r="41" ht="22" customHeight="1">
      <c r="A41" s="20" t="n"/>
      <c r="B41" s="21" t="n"/>
      <c r="C41" s="22" t="n"/>
      <c r="D41" s="39" t="n"/>
      <c r="E41" s="40" t="n"/>
      <c r="F41" s="25" t="n"/>
      <c r="G41" s="43">
        <f>IF(OR($D41="",$E41=""),"",$D41+$E41)</f>
        <v/>
      </c>
      <c r="H41" s="43">
        <f>IF(OR($G41="",$F41=""),"",$G41+IFERROR($F41/1440,""))</f>
        <v/>
      </c>
      <c r="I41" s="22" t="n"/>
      <c r="J41" s="21" t="n"/>
      <c r="K41" s="21" t="n"/>
      <c r="L41" s="21" t="n"/>
      <c r="M41" s="21" t="n"/>
      <c r="N41" s="22" t="n"/>
      <c r="O41" s="22" t="n"/>
      <c r="P41" s="22" t="n"/>
      <c r="Q41" s="22" t="n"/>
      <c r="R41" s="44">
        <f>IF(OR($D41="",$P41&lt;&gt;"Oui"),"",IFERROR(WORKDAY($D41,Paramètres!$B$4,Paramètres!$D$2:$D$31),""))</f>
        <v/>
      </c>
      <c r="S41" s="21" t="n"/>
      <c r="T41" s="32">
        <f>IF(OR($A41="",$D41=""),"",$D41-Paramètres!$B$2)</f>
        <v/>
      </c>
      <c r="U41" s="33">
        <f>IF($A41="","",IF($N41="Annulée","Annulée",IF(OR($D41="",$E41="",$N41="",$M41=""),"À compléter",IF(AND($D41&lt;Paramètres!$B$2,$N41&lt;&gt;"Réalisée"),"En retard",IF(AND($N41="Réalisée",$P41="Oui",$Q41&lt;&gt;"Oui",$R41&lt;&gt;"",$R41&lt;Paramètres!$B$2),"CR en retard",IF($D41=Paramètres!$B$2,"Aujourd’hui",""))))))</f>
        <v/>
      </c>
      <c r="X41">
        <f>'Paramètres'!F41</f>
        <v/>
      </c>
      <c r="Y41">
        <f>'Paramètres'!G41</f>
        <v/>
      </c>
      <c r="Z41">
        <f>'Paramètres'!H41</f>
        <v/>
      </c>
      <c r="AA41">
        <f>'Paramètres'!I41</f>
        <v/>
      </c>
      <c r="AB41">
        <f>'Paramètres'!J41</f>
        <v/>
      </c>
    </row>
    <row r="42" ht="22" customHeight="1">
      <c r="A42" s="20" t="n"/>
      <c r="B42" s="21" t="n"/>
      <c r="C42" s="22" t="n"/>
      <c r="D42" s="39" t="n"/>
      <c r="E42" s="40" t="n"/>
      <c r="F42" s="25" t="n"/>
      <c r="G42" s="41">
        <f>IF(OR($D42="",$E42=""),"",$D42+$E42)</f>
        <v/>
      </c>
      <c r="H42" s="41">
        <f>IF(OR($G42="",$F42=""),"",$G42+IFERROR($F42/1440,""))</f>
        <v/>
      </c>
      <c r="I42" s="22" t="n"/>
      <c r="J42" s="21" t="n"/>
      <c r="K42" s="21" t="n"/>
      <c r="L42" s="21" t="n"/>
      <c r="M42" s="21" t="n"/>
      <c r="N42" s="22" t="n"/>
      <c r="O42" s="22" t="n"/>
      <c r="P42" s="22" t="n"/>
      <c r="Q42" s="22" t="n"/>
      <c r="R42" s="42">
        <f>IF(OR($D42="",$P42&lt;&gt;"Oui"),"",IFERROR(WORKDAY($D42,Paramètres!$B$4,Paramètres!$D$2:$D$31),""))</f>
        <v/>
      </c>
      <c r="S42" s="21" t="n"/>
      <c r="T42" s="28">
        <f>IF(OR($A42="",$D42=""),"",$D42-Paramètres!$B$2)</f>
        <v/>
      </c>
      <c r="U42" s="29">
        <f>IF($A42="","",IF($N42="Annulée","Annulée",IF(OR($D42="",$E42="",$N42="",$M42=""),"À compléter",IF(AND($D42&lt;Paramètres!$B$2,$N42&lt;&gt;"Réalisée"),"En retard",IF(AND($N42="Réalisée",$P42="Oui",$Q42&lt;&gt;"Oui",$R42&lt;&gt;"",$R42&lt;Paramètres!$B$2),"CR en retard",IF($D42=Paramètres!$B$2,"Aujourd’hui",""))))))</f>
        <v/>
      </c>
      <c r="X42">
        <f>'Paramètres'!F42</f>
        <v/>
      </c>
      <c r="Y42">
        <f>'Paramètres'!G42</f>
        <v/>
      </c>
      <c r="Z42">
        <f>'Paramètres'!H42</f>
        <v/>
      </c>
      <c r="AA42">
        <f>'Paramètres'!I42</f>
        <v/>
      </c>
      <c r="AB42">
        <f>'Paramètres'!J42</f>
        <v/>
      </c>
    </row>
    <row r="43" ht="22" customHeight="1">
      <c r="A43" s="20" t="n"/>
      <c r="B43" s="21" t="n"/>
      <c r="C43" s="22" t="n"/>
      <c r="D43" s="39" t="n"/>
      <c r="E43" s="40" t="n"/>
      <c r="F43" s="25" t="n"/>
      <c r="G43" s="43">
        <f>IF(OR($D43="",$E43=""),"",$D43+$E43)</f>
        <v/>
      </c>
      <c r="H43" s="43">
        <f>IF(OR($G43="",$F43=""),"",$G43+IFERROR($F43/1440,""))</f>
        <v/>
      </c>
      <c r="I43" s="22" t="n"/>
      <c r="J43" s="21" t="n"/>
      <c r="K43" s="21" t="n"/>
      <c r="L43" s="21" t="n"/>
      <c r="M43" s="21" t="n"/>
      <c r="N43" s="22" t="n"/>
      <c r="O43" s="22" t="n"/>
      <c r="P43" s="22" t="n"/>
      <c r="Q43" s="22" t="n"/>
      <c r="R43" s="44">
        <f>IF(OR($D43="",$P43&lt;&gt;"Oui"),"",IFERROR(WORKDAY($D43,Paramètres!$B$4,Paramètres!$D$2:$D$31),""))</f>
        <v/>
      </c>
      <c r="S43" s="21" t="n"/>
      <c r="T43" s="32">
        <f>IF(OR($A43="",$D43=""),"",$D43-Paramètres!$B$2)</f>
        <v/>
      </c>
      <c r="U43" s="33">
        <f>IF($A43="","",IF($N43="Annulée","Annulée",IF(OR($D43="",$E43="",$N43="",$M43=""),"À compléter",IF(AND($D43&lt;Paramètres!$B$2,$N43&lt;&gt;"Réalisée"),"En retard",IF(AND($N43="Réalisée",$P43="Oui",$Q43&lt;&gt;"Oui",$R43&lt;&gt;"",$R43&lt;Paramètres!$B$2),"CR en retard",IF($D43=Paramètres!$B$2,"Aujourd’hui",""))))))</f>
        <v/>
      </c>
      <c r="X43">
        <f>'Paramètres'!F43</f>
        <v/>
      </c>
      <c r="Y43">
        <f>'Paramètres'!G43</f>
        <v/>
      </c>
      <c r="Z43">
        <f>'Paramètres'!H43</f>
        <v/>
      </c>
      <c r="AA43">
        <f>'Paramètres'!I43</f>
        <v/>
      </c>
      <c r="AB43">
        <f>'Paramètres'!J43</f>
        <v/>
      </c>
    </row>
    <row r="44" ht="22" customHeight="1">
      <c r="A44" s="20" t="n"/>
      <c r="B44" s="21" t="n"/>
      <c r="C44" s="22" t="n"/>
      <c r="D44" s="39" t="n"/>
      <c r="E44" s="40" t="n"/>
      <c r="F44" s="25" t="n"/>
      <c r="G44" s="41">
        <f>IF(OR($D44="",$E44=""),"",$D44+$E44)</f>
        <v/>
      </c>
      <c r="H44" s="41">
        <f>IF(OR($G44="",$F44=""),"",$G44+IFERROR($F44/1440,""))</f>
        <v/>
      </c>
      <c r="I44" s="22" t="n"/>
      <c r="J44" s="21" t="n"/>
      <c r="K44" s="21" t="n"/>
      <c r="L44" s="21" t="n"/>
      <c r="M44" s="21" t="n"/>
      <c r="N44" s="22" t="n"/>
      <c r="O44" s="22" t="n"/>
      <c r="P44" s="22" t="n"/>
      <c r="Q44" s="22" t="n"/>
      <c r="R44" s="42">
        <f>IF(OR($D44="",$P44&lt;&gt;"Oui"),"",IFERROR(WORKDAY($D44,Paramètres!$B$4,Paramètres!$D$2:$D$31),""))</f>
        <v/>
      </c>
      <c r="S44" s="21" t="n"/>
      <c r="T44" s="28">
        <f>IF(OR($A44="",$D44=""),"",$D44-Paramètres!$B$2)</f>
        <v/>
      </c>
      <c r="U44" s="29">
        <f>IF($A44="","",IF($N44="Annulée","Annulée",IF(OR($D44="",$E44="",$N44="",$M44=""),"À compléter",IF(AND($D44&lt;Paramètres!$B$2,$N44&lt;&gt;"Réalisée"),"En retard",IF(AND($N44="Réalisée",$P44="Oui",$Q44&lt;&gt;"Oui",$R44&lt;&gt;"",$R44&lt;Paramètres!$B$2),"CR en retard",IF($D44=Paramètres!$B$2,"Aujourd’hui",""))))))</f>
        <v/>
      </c>
      <c r="X44">
        <f>'Paramètres'!F44</f>
        <v/>
      </c>
      <c r="Y44">
        <f>'Paramètres'!G44</f>
        <v/>
      </c>
      <c r="Z44">
        <f>'Paramètres'!H44</f>
        <v/>
      </c>
      <c r="AA44">
        <f>'Paramètres'!I44</f>
        <v/>
      </c>
      <c r="AB44">
        <f>'Paramètres'!J44</f>
        <v/>
      </c>
    </row>
    <row r="45" ht="22" customHeight="1">
      <c r="A45" s="20" t="n"/>
      <c r="B45" s="21" t="n"/>
      <c r="C45" s="22" t="n"/>
      <c r="D45" s="39" t="n"/>
      <c r="E45" s="40" t="n"/>
      <c r="F45" s="25" t="n"/>
      <c r="G45" s="43">
        <f>IF(OR($D45="",$E45=""),"",$D45+$E45)</f>
        <v/>
      </c>
      <c r="H45" s="43">
        <f>IF(OR($G45="",$F45=""),"",$G45+IFERROR($F45/1440,""))</f>
        <v/>
      </c>
      <c r="I45" s="22" t="n"/>
      <c r="J45" s="21" t="n"/>
      <c r="K45" s="21" t="n"/>
      <c r="L45" s="21" t="n"/>
      <c r="M45" s="21" t="n"/>
      <c r="N45" s="22" t="n"/>
      <c r="O45" s="22" t="n"/>
      <c r="P45" s="22" t="n"/>
      <c r="Q45" s="22" t="n"/>
      <c r="R45" s="44">
        <f>IF(OR($D45="",$P45&lt;&gt;"Oui"),"",IFERROR(WORKDAY($D45,Paramètres!$B$4,Paramètres!$D$2:$D$31),""))</f>
        <v/>
      </c>
      <c r="S45" s="21" t="n"/>
      <c r="T45" s="32">
        <f>IF(OR($A45="",$D45=""),"",$D45-Paramètres!$B$2)</f>
        <v/>
      </c>
      <c r="U45" s="33">
        <f>IF($A45="","",IF($N45="Annulée","Annulée",IF(OR($D45="",$E45="",$N45="",$M45=""),"À compléter",IF(AND($D45&lt;Paramètres!$B$2,$N45&lt;&gt;"Réalisée"),"En retard",IF(AND($N45="Réalisée",$P45="Oui",$Q45&lt;&gt;"Oui",$R45&lt;&gt;"",$R45&lt;Paramètres!$B$2),"CR en retard",IF($D45=Paramètres!$B$2,"Aujourd’hui",""))))))</f>
        <v/>
      </c>
      <c r="X45">
        <f>'Paramètres'!F45</f>
        <v/>
      </c>
      <c r="Y45">
        <f>'Paramètres'!G45</f>
        <v/>
      </c>
      <c r="Z45">
        <f>'Paramètres'!H45</f>
        <v/>
      </c>
      <c r="AA45">
        <f>'Paramètres'!I45</f>
        <v/>
      </c>
      <c r="AB45">
        <f>'Paramètres'!J45</f>
        <v/>
      </c>
    </row>
    <row r="46" ht="22" customHeight="1">
      <c r="A46" s="20" t="n"/>
      <c r="B46" s="21" t="n"/>
      <c r="C46" s="22" t="n"/>
      <c r="D46" s="39" t="n"/>
      <c r="E46" s="40" t="n"/>
      <c r="F46" s="25" t="n"/>
      <c r="G46" s="41">
        <f>IF(OR($D46="",$E46=""),"",$D46+$E46)</f>
        <v/>
      </c>
      <c r="H46" s="41">
        <f>IF(OR($G46="",$F46=""),"",$G46+IFERROR($F46/1440,""))</f>
        <v/>
      </c>
      <c r="I46" s="22" t="n"/>
      <c r="J46" s="21" t="n"/>
      <c r="K46" s="21" t="n"/>
      <c r="L46" s="21" t="n"/>
      <c r="M46" s="21" t="n"/>
      <c r="N46" s="22" t="n"/>
      <c r="O46" s="22" t="n"/>
      <c r="P46" s="22" t="n"/>
      <c r="Q46" s="22" t="n"/>
      <c r="R46" s="42">
        <f>IF(OR($D46="",$P46&lt;&gt;"Oui"),"",IFERROR(WORKDAY($D46,Paramètres!$B$4,Paramètres!$D$2:$D$31),""))</f>
        <v/>
      </c>
      <c r="S46" s="21" t="n"/>
      <c r="T46" s="28">
        <f>IF(OR($A46="",$D46=""),"",$D46-Paramètres!$B$2)</f>
        <v/>
      </c>
      <c r="U46" s="29">
        <f>IF($A46="","",IF($N46="Annulée","Annulée",IF(OR($D46="",$E46="",$N46="",$M46=""),"À compléter",IF(AND($D46&lt;Paramètres!$B$2,$N46&lt;&gt;"Réalisée"),"En retard",IF(AND($N46="Réalisée",$P46="Oui",$Q46&lt;&gt;"Oui",$R46&lt;&gt;"",$R46&lt;Paramètres!$B$2),"CR en retard",IF($D46=Paramètres!$B$2,"Aujourd’hui",""))))))</f>
        <v/>
      </c>
      <c r="X46">
        <f>'Paramètres'!F46</f>
        <v/>
      </c>
      <c r="Y46">
        <f>'Paramètres'!G46</f>
        <v/>
      </c>
      <c r="Z46">
        <f>'Paramètres'!H46</f>
        <v/>
      </c>
      <c r="AA46">
        <f>'Paramètres'!I46</f>
        <v/>
      </c>
      <c r="AB46">
        <f>'Paramètres'!J46</f>
        <v/>
      </c>
    </row>
    <row r="47" ht="22" customHeight="1">
      <c r="A47" s="20" t="n"/>
      <c r="B47" s="21" t="n"/>
      <c r="C47" s="22" t="n"/>
      <c r="D47" s="39" t="n"/>
      <c r="E47" s="40" t="n"/>
      <c r="F47" s="25" t="n"/>
      <c r="G47" s="43">
        <f>IF(OR($D47="",$E47=""),"",$D47+$E47)</f>
        <v/>
      </c>
      <c r="H47" s="43">
        <f>IF(OR($G47="",$F47=""),"",$G47+IFERROR($F47/1440,""))</f>
        <v/>
      </c>
      <c r="I47" s="22" t="n"/>
      <c r="J47" s="21" t="n"/>
      <c r="K47" s="21" t="n"/>
      <c r="L47" s="21" t="n"/>
      <c r="M47" s="21" t="n"/>
      <c r="N47" s="22" t="n"/>
      <c r="O47" s="22" t="n"/>
      <c r="P47" s="22" t="n"/>
      <c r="Q47" s="22" t="n"/>
      <c r="R47" s="44">
        <f>IF(OR($D47="",$P47&lt;&gt;"Oui"),"",IFERROR(WORKDAY($D47,Paramètres!$B$4,Paramètres!$D$2:$D$31),""))</f>
        <v/>
      </c>
      <c r="S47" s="21" t="n"/>
      <c r="T47" s="32">
        <f>IF(OR($A47="",$D47=""),"",$D47-Paramètres!$B$2)</f>
        <v/>
      </c>
      <c r="U47" s="33">
        <f>IF($A47="","",IF($N47="Annulée","Annulée",IF(OR($D47="",$E47="",$N47="",$M47=""),"À compléter",IF(AND($D47&lt;Paramètres!$B$2,$N47&lt;&gt;"Réalisée"),"En retard",IF(AND($N47="Réalisée",$P47="Oui",$Q47&lt;&gt;"Oui",$R47&lt;&gt;"",$R47&lt;Paramètres!$B$2),"CR en retard",IF($D47=Paramètres!$B$2,"Aujourd’hui",""))))))</f>
        <v/>
      </c>
      <c r="X47">
        <f>'Paramètres'!F47</f>
        <v/>
      </c>
      <c r="Y47">
        <f>'Paramètres'!G47</f>
        <v/>
      </c>
      <c r="Z47">
        <f>'Paramètres'!H47</f>
        <v/>
      </c>
      <c r="AA47">
        <f>'Paramètres'!I47</f>
        <v/>
      </c>
      <c r="AB47">
        <f>'Paramètres'!J47</f>
        <v/>
      </c>
    </row>
    <row r="48" ht="22" customHeight="1">
      <c r="A48" s="20" t="n"/>
      <c r="B48" s="21" t="n"/>
      <c r="C48" s="22" t="n"/>
      <c r="D48" s="39" t="n"/>
      <c r="E48" s="40" t="n"/>
      <c r="F48" s="25" t="n"/>
      <c r="G48" s="41">
        <f>IF(OR($D48="",$E48=""),"",$D48+$E48)</f>
        <v/>
      </c>
      <c r="H48" s="41">
        <f>IF(OR($G48="",$F48=""),"",$G48+IFERROR($F48/1440,""))</f>
        <v/>
      </c>
      <c r="I48" s="22" t="n"/>
      <c r="J48" s="21" t="n"/>
      <c r="K48" s="21" t="n"/>
      <c r="L48" s="21" t="n"/>
      <c r="M48" s="21" t="n"/>
      <c r="N48" s="22" t="n"/>
      <c r="O48" s="22" t="n"/>
      <c r="P48" s="22" t="n"/>
      <c r="Q48" s="22" t="n"/>
      <c r="R48" s="42">
        <f>IF(OR($D48="",$P48&lt;&gt;"Oui"),"",IFERROR(WORKDAY($D48,Paramètres!$B$4,Paramètres!$D$2:$D$31),""))</f>
        <v/>
      </c>
      <c r="S48" s="21" t="n"/>
      <c r="T48" s="28">
        <f>IF(OR($A48="",$D48=""),"",$D48-Paramètres!$B$2)</f>
        <v/>
      </c>
      <c r="U48" s="29">
        <f>IF($A48="","",IF($N48="Annulée","Annulée",IF(OR($D48="",$E48="",$N48="",$M48=""),"À compléter",IF(AND($D48&lt;Paramètres!$B$2,$N48&lt;&gt;"Réalisée"),"En retard",IF(AND($N48="Réalisée",$P48="Oui",$Q48&lt;&gt;"Oui",$R48&lt;&gt;"",$R48&lt;Paramètres!$B$2),"CR en retard",IF($D48=Paramètres!$B$2,"Aujourd’hui",""))))))</f>
        <v/>
      </c>
      <c r="X48">
        <f>'Paramètres'!F48</f>
        <v/>
      </c>
      <c r="Y48">
        <f>'Paramètres'!G48</f>
        <v/>
      </c>
      <c r="Z48">
        <f>'Paramètres'!H48</f>
        <v/>
      </c>
      <c r="AA48">
        <f>'Paramètres'!I48</f>
        <v/>
      </c>
      <c r="AB48">
        <f>'Paramètres'!J48</f>
        <v/>
      </c>
    </row>
    <row r="49" ht="22" customHeight="1">
      <c r="A49" s="20" t="n"/>
      <c r="B49" s="21" t="n"/>
      <c r="C49" s="22" t="n"/>
      <c r="D49" s="39" t="n"/>
      <c r="E49" s="40" t="n"/>
      <c r="F49" s="25" t="n"/>
      <c r="G49" s="43">
        <f>IF(OR($D49="",$E49=""),"",$D49+$E49)</f>
        <v/>
      </c>
      <c r="H49" s="43">
        <f>IF(OR($G49="",$F49=""),"",$G49+IFERROR($F49/1440,""))</f>
        <v/>
      </c>
      <c r="I49" s="22" t="n"/>
      <c r="J49" s="21" t="n"/>
      <c r="K49" s="21" t="n"/>
      <c r="L49" s="21" t="n"/>
      <c r="M49" s="21" t="n"/>
      <c r="N49" s="22" t="n"/>
      <c r="O49" s="22" t="n"/>
      <c r="P49" s="22" t="n"/>
      <c r="Q49" s="22" t="n"/>
      <c r="R49" s="44">
        <f>IF(OR($D49="",$P49&lt;&gt;"Oui"),"",IFERROR(WORKDAY($D49,Paramètres!$B$4,Paramètres!$D$2:$D$31),""))</f>
        <v/>
      </c>
      <c r="S49" s="21" t="n"/>
      <c r="T49" s="32">
        <f>IF(OR($A49="",$D49=""),"",$D49-Paramètres!$B$2)</f>
        <v/>
      </c>
      <c r="U49" s="33">
        <f>IF($A49="","",IF($N49="Annulée","Annulée",IF(OR($D49="",$E49="",$N49="",$M49=""),"À compléter",IF(AND($D49&lt;Paramètres!$B$2,$N49&lt;&gt;"Réalisée"),"En retard",IF(AND($N49="Réalisée",$P49="Oui",$Q49&lt;&gt;"Oui",$R49&lt;&gt;"",$R49&lt;Paramètres!$B$2),"CR en retard",IF($D49=Paramètres!$B$2,"Aujourd’hui",""))))))</f>
        <v/>
      </c>
      <c r="X49">
        <f>'Paramètres'!F49</f>
        <v/>
      </c>
      <c r="Y49">
        <f>'Paramètres'!G49</f>
        <v/>
      </c>
      <c r="Z49">
        <f>'Paramètres'!H49</f>
        <v/>
      </c>
      <c r="AA49">
        <f>'Paramètres'!I49</f>
        <v/>
      </c>
      <c r="AB49">
        <f>'Paramètres'!J49</f>
        <v/>
      </c>
    </row>
    <row r="50" ht="22" customHeight="1">
      <c r="A50" s="20" t="n"/>
      <c r="B50" s="21" t="n"/>
      <c r="C50" s="22" t="n"/>
      <c r="D50" s="39" t="n"/>
      <c r="E50" s="40" t="n"/>
      <c r="F50" s="25" t="n"/>
      <c r="G50" s="41">
        <f>IF(OR($D50="",$E50=""),"",$D50+$E50)</f>
        <v/>
      </c>
      <c r="H50" s="41">
        <f>IF(OR($G50="",$F50=""),"",$G50+IFERROR($F50/1440,""))</f>
        <v/>
      </c>
      <c r="I50" s="22" t="n"/>
      <c r="J50" s="21" t="n"/>
      <c r="K50" s="21" t="n"/>
      <c r="L50" s="21" t="n"/>
      <c r="M50" s="21" t="n"/>
      <c r="N50" s="22" t="n"/>
      <c r="O50" s="22" t="n"/>
      <c r="P50" s="22" t="n"/>
      <c r="Q50" s="22" t="n"/>
      <c r="R50" s="42">
        <f>IF(OR($D50="",$P50&lt;&gt;"Oui"),"",IFERROR(WORKDAY($D50,Paramètres!$B$4,Paramètres!$D$2:$D$31),""))</f>
        <v/>
      </c>
      <c r="S50" s="21" t="n"/>
      <c r="T50" s="28">
        <f>IF(OR($A50="",$D50=""),"",$D50-Paramètres!$B$2)</f>
        <v/>
      </c>
      <c r="U50" s="29">
        <f>IF($A50="","",IF($N50="Annulée","Annulée",IF(OR($D50="",$E50="",$N50="",$M50=""),"À compléter",IF(AND($D50&lt;Paramètres!$B$2,$N50&lt;&gt;"Réalisée"),"En retard",IF(AND($N50="Réalisée",$P50="Oui",$Q50&lt;&gt;"Oui",$R50&lt;&gt;"",$R50&lt;Paramètres!$B$2),"CR en retard",IF($D50=Paramètres!$B$2,"Aujourd’hui",""))))))</f>
        <v/>
      </c>
      <c r="X50">
        <f>'Paramètres'!F50</f>
        <v/>
      </c>
      <c r="Y50">
        <f>'Paramètres'!G50</f>
        <v/>
      </c>
      <c r="Z50">
        <f>'Paramètres'!H50</f>
        <v/>
      </c>
      <c r="AA50">
        <f>'Paramètres'!I50</f>
        <v/>
      </c>
      <c r="AB50">
        <f>'Paramètres'!J50</f>
        <v/>
      </c>
    </row>
    <row r="51" ht="22" customHeight="1">
      <c r="A51" s="20" t="n"/>
      <c r="B51" s="21" t="n"/>
      <c r="C51" s="22" t="n"/>
      <c r="D51" s="39" t="n"/>
      <c r="E51" s="40" t="n"/>
      <c r="F51" s="25" t="n"/>
      <c r="G51" s="43">
        <f>IF(OR($D51="",$E51=""),"",$D51+$E51)</f>
        <v/>
      </c>
      <c r="H51" s="43">
        <f>IF(OR($G51="",$F51=""),"",$G51+IFERROR($F51/1440,""))</f>
        <v/>
      </c>
      <c r="I51" s="22" t="n"/>
      <c r="J51" s="21" t="n"/>
      <c r="K51" s="21" t="n"/>
      <c r="L51" s="21" t="n"/>
      <c r="M51" s="21" t="n"/>
      <c r="N51" s="22" t="n"/>
      <c r="O51" s="22" t="n"/>
      <c r="P51" s="22" t="n"/>
      <c r="Q51" s="22" t="n"/>
      <c r="R51" s="44">
        <f>IF(OR($D51="",$P51&lt;&gt;"Oui"),"",IFERROR(WORKDAY($D51,Paramètres!$B$4,Paramètres!$D$2:$D$31),""))</f>
        <v/>
      </c>
      <c r="S51" s="21" t="n"/>
      <c r="T51" s="32">
        <f>IF(OR($A51="",$D51=""),"",$D51-Paramètres!$B$2)</f>
        <v/>
      </c>
      <c r="U51" s="33">
        <f>IF($A51="","",IF($N51="Annulée","Annulée",IF(OR($D51="",$E51="",$N51="",$M51=""),"À compléter",IF(AND($D51&lt;Paramètres!$B$2,$N51&lt;&gt;"Réalisée"),"En retard",IF(AND($N51="Réalisée",$P51="Oui",$Q51&lt;&gt;"Oui",$R51&lt;&gt;"",$R51&lt;Paramètres!$B$2),"CR en retard",IF($D51=Paramètres!$B$2,"Aujourd’hui",""))))))</f>
        <v/>
      </c>
      <c r="X51">
        <f>'Paramètres'!F51</f>
        <v/>
      </c>
      <c r="Y51">
        <f>'Paramètres'!G51</f>
        <v/>
      </c>
      <c r="Z51">
        <f>'Paramètres'!H51</f>
        <v/>
      </c>
      <c r="AA51">
        <f>'Paramètres'!I51</f>
        <v/>
      </c>
      <c r="AB51">
        <f>'Paramètres'!J51</f>
        <v/>
      </c>
    </row>
    <row r="52" ht="22" customHeight="1">
      <c r="A52" s="20" t="n"/>
      <c r="B52" s="21" t="n"/>
      <c r="C52" s="22" t="n"/>
      <c r="D52" s="39" t="n"/>
      <c r="E52" s="40" t="n"/>
      <c r="F52" s="25" t="n"/>
      <c r="G52" s="41">
        <f>IF(OR($D52="",$E52=""),"",$D52+$E52)</f>
        <v/>
      </c>
      <c r="H52" s="41">
        <f>IF(OR($G52="",$F52=""),"",$G52+IFERROR($F52/1440,""))</f>
        <v/>
      </c>
      <c r="I52" s="22" t="n"/>
      <c r="J52" s="21" t="n"/>
      <c r="K52" s="21" t="n"/>
      <c r="L52" s="21" t="n"/>
      <c r="M52" s="21" t="n"/>
      <c r="N52" s="22" t="n"/>
      <c r="O52" s="22" t="n"/>
      <c r="P52" s="22" t="n"/>
      <c r="Q52" s="22" t="n"/>
      <c r="R52" s="42">
        <f>IF(OR($D52="",$P52&lt;&gt;"Oui"),"",IFERROR(WORKDAY($D52,Paramètres!$B$4,Paramètres!$D$2:$D$31),""))</f>
        <v/>
      </c>
      <c r="S52" s="21" t="n"/>
      <c r="T52" s="28">
        <f>IF(OR($A52="",$D52=""),"",$D52-Paramètres!$B$2)</f>
        <v/>
      </c>
      <c r="U52" s="29">
        <f>IF($A52="","",IF($N52="Annulée","Annulée",IF(OR($D52="",$E52="",$N52="",$M52=""),"À compléter",IF(AND($D52&lt;Paramètres!$B$2,$N52&lt;&gt;"Réalisée"),"En retard",IF(AND($N52="Réalisée",$P52="Oui",$Q52&lt;&gt;"Oui",$R52&lt;&gt;"",$R52&lt;Paramètres!$B$2),"CR en retard",IF($D52=Paramètres!$B$2,"Aujourd’hui",""))))))</f>
        <v/>
      </c>
      <c r="X52">
        <f>'Paramètres'!F52</f>
        <v/>
      </c>
      <c r="Y52">
        <f>'Paramètres'!G52</f>
        <v/>
      </c>
      <c r="Z52">
        <f>'Paramètres'!H52</f>
        <v/>
      </c>
      <c r="AA52">
        <f>'Paramètres'!I52</f>
        <v/>
      </c>
      <c r="AB52">
        <f>'Paramètres'!J52</f>
        <v/>
      </c>
    </row>
    <row r="53" ht="22" customHeight="1">
      <c r="A53" s="20" t="n"/>
      <c r="B53" s="21" t="n"/>
      <c r="C53" s="22" t="n"/>
      <c r="D53" s="39" t="n"/>
      <c r="E53" s="40" t="n"/>
      <c r="F53" s="25" t="n"/>
      <c r="G53" s="43">
        <f>IF(OR($D53="",$E53=""),"",$D53+$E53)</f>
        <v/>
      </c>
      <c r="H53" s="43">
        <f>IF(OR($G53="",$F53=""),"",$G53+IFERROR($F53/1440,""))</f>
        <v/>
      </c>
      <c r="I53" s="22" t="n"/>
      <c r="J53" s="21" t="n"/>
      <c r="K53" s="21" t="n"/>
      <c r="L53" s="21" t="n"/>
      <c r="M53" s="21" t="n"/>
      <c r="N53" s="22" t="n"/>
      <c r="O53" s="22" t="n"/>
      <c r="P53" s="22" t="n"/>
      <c r="Q53" s="22" t="n"/>
      <c r="R53" s="44">
        <f>IF(OR($D53="",$P53&lt;&gt;"Oui"),"",IFERROR(WORKDAY($D53,Paramètres!$B$4,Paramètres!$D$2:$D$31),""))</f>
        <v/>
      </c>
      <c r="S53" s="21" t="n"/>
      <c r="T53" s="32">
        <f>IF(OR($A53="",$D53=""),"",$D53-Paramètres!$B$2)</f>
        <v/>
      </c>
      <c r="U53" s="33">
        <f>IF($A53="","",IF($N53="Annulée","Annulée",IF(OR($D53="",$E53="",$N53="",$M53=""),"À compléter",IF(AND($D53&lt;Paramètres!$B$2,$N53&lt;&gt;"Réalisée"),"En retard",IF(AND($N53="Réalisée",$P53="Oui",$Q53&lt;&gt;"Oui",$R53&lt;&gt;"",$R53&lt;Paramètres!$B$2),"CR en retard",IF($D53=Paramètres!$B$2,"Aujourd’hui",""))))))</f>
        <v/>
      </c>
      <c r="X53">
        <f>'Paramètres'!F53</f>
        <v/>
      </c>
      <c r="Y53">
        <f>'Paramètres'!G53</f>
        <v/>
      </c>
      <c r="Z53">
        <f>'Paramètres'!H53</f>
        <v/>
      </c>
      <c r="AA53">
        <f>'Paramètres'!I53</f>
        <v/>
      </c>
      <c r="AB53">
        <f>'Paramètres'!J53</f>
        <v/>
      </c>
    </row>
    <row r="54" ht="22" customHeight="1">
      <c r="A54" s="20" t="n"/>
      <c r="B54" s="21" t="n"/>
      <c r="C54" s="22" t="n"/>
      <c r="D54" s="39" t="n"/>
      <c r="E54" s="40" t="n"/>
      <c r="F54" s="25" t="n"/>
      <c r="G54" s="41">
        <f>IF(OR($D54="",$E54=""),"",$D54+$E54)</f>
        <v/>
      </c>
      <c r="H54" s="41">
        <f>IF(OR($G54="",$F54=""),"",$G54+IFERROR($F54/1440,""))</f>
        <v/>
      </c>
      <c r="I54" s="22" t="n"/>
      <c r="J54" s="21" t="n"/>
      <c r="K54" s="21" t="n"/>
      <c r="L54" s="21" t="n"/>
      <c r="M54" s="21" t="n"/>
      <c r="N54" s="22" t="n"/>
      <c r="O54" s="22" t="n"/>
      <c r="P54" s="22" t="n"/>
      <c r="Q54" s="22" t="n"/>
      <c r="R54" s="42">
        <f>IF(OR($D54="",$P54&lt;&gt;"Oui"),"",IFERROR(WORKDAY($D54,Paramètres!$B$4,Paramètres!$D$2:$D$31),""))</f>
        <v/>
      </c>
      <c r="S54" s="21" t="n"/>
      <c r="T54" s="28">
        <f>IF(OR($A54="",$D54=""),"",$D54-Paramètres!$B$2)</f>
        <v/>
      </c>
      <c r="U54" s="29">
        <f>IF($A54="","",IF($N54="Annulée","Annulée",IF(OR($D54="",$E54="",$N54="",$M54=""),"À compléter",IF(AND($D54&lt;Paramètres!$B$2,$N54&lt;&gt;"Réalisée"),"En retard",IF(AND($N54="Réalisée",$P54="Oui",$Q54&lt;&gt;"Oui",$R54&lt;&gt;"",$R54&lt;Paramètres!$B$2),"CR en retard",IF($D54=Paramètres!$B$2,"Aujourd’hui",""))))))</f>
        <v/>
      </c>
      <c r="X54">
        <f>'Paramètres'!F54</f>
        <v/>
      </c>
      <c r="Y54">
        <f>'Paramètres'!G54</f>
        <v/>
      </c>
      <c r="Z54">
        <f>'Paramètres'!H54</f>
        <v/>
      </c>
      <c r="AA54">
        <f>'Paramètres'!I54</f>
        <v/>
      </c>
      <c r="AB54">
        <f>'Paramètres'!J54</f>
        <v/>
      </c>
    </row>
    <row r="55" ht="22" customHeight="1">
      <c r="A55" s="20" t="n"/>
      <c r="B55" s="21" t="n"/>
      <c r="C55" s="22" t="n"/>
      <c r="D55" s="39" t="n"/>
      <c r="E55" s="40" t="n"/>
      <c r="F55" s="25" t="n"/>
      <c r="G55" s="43">
        <f>IF(OR($D55="",$E55=""),"",$D55+$E55)</f>
        <v/>
      </c>
      <c r="H55" s="43">
        <f>IF(OR($G55="",$F55=""),"",$G55+IFERROR($F55/1440,""))</f>
        <v/>
      </c>
      <c r="I55" s="22" t="n"/>
      <c r="J55" s="21" t="n"/>
      <c r="K55" s="21" t="n"/>
      <c r="L55" s="21" t="n"/>
      <c r="M55" s="21" t="n"/>
      <c r="N55" s="22" t="n"/>
      <c r="O55" s="22" t="n"/>
      <c r="P55" s="22" t="n"/>
      <c r="Q55" s="22" t="n"/>
      <c r="R55" s="44">
        <f>IF(OR($D55="",$P55&lt;&gt;"Oui"),"",IFERROR(WORKDAY($D55,Paramètres!$B$4,Paramètres!$D$2:$D$31),""))</f>
        <v/>
      </c>
      <c r="S55" s="21" t="n"/>
      <c r="T55" s="32">
        <f>IF(OR($A55="",$D55=""),"",$D55-Paramètres!$B$2)</f>
        <v/>
      </c>
      <c r="U55" s="33">
        <f>IF($A55="","",IF($N55="Annulée","Annulée",IF(OR($D55="",$E55="",$N55="",$M55=""),"À compléter",IF(AND($D55&lt;Paramètres!$B$2,$N55&lt;&gt;"Réalisée"),"En retard",IF(AND($N55="Réalisée",$P55="Oui",$Q55&lt;&gt;"Oui",$R55&lt;&gt;"",$R55&lt;Paramètres!$B$2),"CR en retard",IF($D55=Paramètres!$B$2,"Aujourd’hui",""))))))</f>
        <v/>
      </c>
      <c r="X55">
        <f>'Paramètres'!F55</f>
        <v/>
      </c>
      <c r="Y55">
        <f>'Paramètres'!G55</f>
        <v/>
      </c>
      <c r="Z55">
        <f>'Paramètres'!H55</f>
        <v/>
      </c>
      <c r="AA55">
        <f>'Paramètres'!I55</f>
        <v/>
      </c>
      <c r="AB55">
        <f>'Paramètres'!J55</f>
        <v/>
      </c>
    </row>
    <row r="56" ht="22" customHeight="1">
      <c r="A56" s="20" t="n"/>
      <c r="B56" s="21" t="n"/>
      <c r="C56" s="22" t="n"/>
      <c r="D56" s="39" t="n"/>
      <c r="E56" s="40" t="n"/>
      <c r="F56" s="25" t="n"/>
      <c r="G56" s="41">
        <f>IF(OR($D56="",$E56=""),"",$D56+$E56)</f>
        <v/>
      </c>
      <c r="H56" s="41">
        <f>IF(OR($G56="",$F56=""),"",$G56+IFERROR($F56/1440,""))</f>
        <v/>
      </c>
      <c r="I56" s="22" t="n"/>
      <c r="J56" s="21" t="n"/>
      <c r="K56" s="21" t="n"/>
      <c r="L56" s="21" t="n"/>
      <c r="M56" s="21" t="n"/>
      <c r="N56" s="22" t="n"/>
      <c r="O56" s="22" t="n"/>
      <c r="P56" s="22" t="n"/>
      <c r="Q56" s="22" t="n"/>
      <c r="R56" s="42">
        <f>IF(OR($D56="",$P56&lt;&gt;"Oui"),"",IFERROR(WORKDAY($D56,Paramètres!$B$4,Paramètres!$D$2:$D$31),""))</f>
        <v/>
      </c>
      <c r="S56" s="21" t="n"/>
      <c r="T56" s="28">
        <f>IF(OR($A56="",$D56=""),"",$D56-Paramètres!$B$2)</f>
        <v/>
      </c>
      <c r="U56" s="29">
        <f>IF($A56="","",IF($N56="Annulée","Annulée",IF(OR($D56="",$E56="",$N56="",$M56=""),"À compléter",IF(AND($D56&lt;Paramètres!$B$2,$N56&lt;&gt;"Réalisée"),"En retard",IF(AND($N56="Réalisée",$P56="Oui",$Q56&lt;&gt;"Oui",$R56&lt;&gt;"",$R56&lt;Paramètres!$B$2),"CR en retard",IF($D56=Paramètres!$B$2,"Aujourd’hui",""))))))</f>
        <v/>
      </c>
      <c r="X56">
        <f>'Paramètres'!F56</f>
        <v/>
      </c>
      <c r="Y56">
        <f>'Paramètres'!G56</f>
        <v/>
      </c>
      <c r="Z56">
        <f>'Paramètres'!H56</f>
        <v/>
      </c>
      <c r="AA56">
        <f>'Paramètres'!I56</f>
        <v/>
      </c>
      <c r="AB56">
        <f>'Paramètres'!J56</f>
        <v/>
      </c>
    </row>
    <row r="57" ht="22" customHeight="1">
      <c r="A57" s="20" t="n"/>
      <c r="B57" s="21" t="n"/>
      <c r="C57" s="22" t="n"/>
      <c r="D57" s="39" t="n"/>
      <c r="E57" s="40" t="n"/>
      <c r="F57" s="25" t="n"/>
      <c r="G57" s="43">
        <f>IF(OR($D57="",$E57=""),"",$D57+$E57)</f>
        <v/>
      </c>
      <c r="H57" s="43">
        <f>IF(OR($G57="",$F57=""),"",$G57+IFERROR($F57/1440,""))</f>
        <v/>
      </c>
      <c r="I57" s="22" t="n"/>
      <c r="J57" s="21" t="n"/>
      <c r="K57" s="21" t="n"/>
      <c r="L57" s="21" t="n"/>
      <c r="M57" s="21" t="n"/>
      <c r="N57" s="22" t="n"/>
      <c r="O57" s="22" t="n"/>
      <c r="P57" s="22" t="n"/>
      <c r="Q57" s="22" t="n"/>
      <c r="R57" s="44">
        <f>IF(OR($D57="",$P57&lt;&gt;"Oui"),"",IFERROR(WORKDAY($D57,Paramètres!$B$4,Paramètres!$D$2:$D$31),""))</f>
        <v/>
      </c>
      <c r="S57" s="21" t="n"/>
      <c r="T57" s="32">
        <f>IF(OR($A57="",$D57=""),"",$D57-Paramètres!$B$2)</f>
        <v/>
      </c>
      <c r="U57" s="33">
        <f>IF($A57="","",IF($N57="Annulée","Annulée",IF(OR($D57="",$E57="",$N57="",$M57=""),"À compléter",IF(AND($D57&lt;Paramètres!$B$2,$N57&lt;&gt;"Réalisée"),"En retard",IF(AND($N57="Réalisée",$P57="Oui",$Q57&lt;&gt;"Oui",$R57&lt;&gt;"",$R57&lt;Paramètres!$B$2),"CR en retard",IF($D57=Paramètres!$B$2,"Aujourd’hui",""))))))</f>
        <v/>
      </c>
      <c r="X57">
        <f>'Paramètres'!F57</f>
        <v/>
      </c>
      <c r="Y57">
        <f>'Paramètres'!G57</f>
        <v/>
      </c>
      <c r="Z57">
        <f>'Paramètres'!H57</f>
        <v/>
      </c>
      <c r="AA57">
        <f>'Paramètres'!I57</f>
        <v/>
      </c>
      <c r="AB57">
        <f>'Paramètres'!J57</f>
        <v/>
      </c>
    </row>
    <row r="58" ht="22" customHeight="1">
      <c r="A58" s="20" t="n"/>
      <c r="B58" s="21" t="n"/>
      <c r="C58" s="22" t="n"/>
      <c r="D58" s="39" t="n"/>
      <c r="E58" s="40" t="n"/>
      <c r="F58" s="25" t="n"/>
      <c r="G58" s="41">
        <f>IF(OR($D58="",$E58=""),"",$D58+$E58)</f>
        <v/>
      </c>
      <c r="H58" s="41">
        <f>IF(OR($G58="",$F58=""),"",$G58+IFERROR($F58/1440,""))</f>
        <v/>
      </c>
      <c r="I58" s="22" t="n"/>
      <c r="J58" s="21" t="n"/>
      <c r="K58" s="21" t="n"/>
      <c r="L58" s="21" t="n"/>
      <c r="M58" s="21" t="n"/>
      <c r="N58" s="22" t="n"/>
      <c r="O58" s="22" t="n"/>
      <c r="P58" s="22" t="n"/>
      <c r="Q58" s="22" t="n"/>
      <c r="R58" s="42">
        <f>IF(OR($D58="",$P58&lt;&gt;"Oui"),"",IFERROR(WORKDAY($D58,Paramètres!$B$4,Paramètres!$D$2:$D$31),""))</f>
        <v/>
      </c>
      <c r="S58" s="21" t="n"/>
      <c r="T58" s="28">
        <f>IF(OR($A58="",$D58=""),"",$D58-Paramètres!$B$2)</f>
        <v/>
      </c>
      <c r="U58" s="29">
        <f>IF($A58="","",IF($N58="Annulée","Annulée",IF(OR($D58="",$E58="",$N58="",$M58=""),"À compléter",IF(AND($D58&lt;Paramètres!$B$2,$N58&lt;&gt;"Réalisée"),"En retard",IF(AND($N58="Réalisée",$P58="Oui",$Q58&lt;&gt;"Oui",$R58&lt;&gt;"",$R58&lt;Paramètres!$B$2),"CR en retard",IF($D58=Paramètres!$B$2,"Aujourd’hui",""))))))</f>
        <v/>
      </c>
      <c r="X58">
        <f>'Paramètres'!F58</f>
        <v/>
      </c>
      <c r="Y58">
        <f>'Paramètres'!G58</f>
        <v/>
      </c>
      <c r="Z58">
        <f>'Paramètres'!H58</f>
        <v/>
      </c>
      <c r="AA58">
        <f>'Paramètres'!I58</f>
        <v/>
      </c>
      <c r="AB58">
        <f>'Paramètres'!J58</f>
        <v/>
      </c>
    </row>
    <row r="59" ht="22" customHeight="1">
      <c r="A59" s="20" t="n"/>
      <c r="B59" s="21" t="n"/>
      <c r="C59" s="22" t="n"/>
      <c r="D59" s="39" t="n"/>
      <c r="E59" s="40" t="n"/>
      <c r="F59" s="25" t="n"/>
      <c r="G59" s="43">
        <f>IF(OR($D59="",$E59=""),"",$D59+$E59)</f>
        <v/>
      </c>
      <c r="H59" s="43">
        <f>IF(OR($G59="",$F59=""),"",$G59+IFERROR($F59/1440,""))</f>
        <v/>
      </c>
      <c r="I59" s="22" t="n"/>
      <c r="J59" s="21" t="n"/>
      <c r="K59" s="21" t="n"/>
      <c r="L59" s="21" t="n"/>
      <c r="M59" s="21" t="n"/>
      <c r="N59" s="22" t="n"/>
      <c r="O59" s="22" t="n"/>
      <c r="P59" s="22" t="n"/>
      <c r="Q59" s="22" t="n"/>
      <c r="R59" s="44">
        <f>IF(OR($D59="",$P59&lt;&gt;"Oui"),"",IFERROR(WORKDAY($D59,Paramètres!$B$4,Paramètres!$D$2:$D$31),""))</f>
        <v/>
      </c>
      <c r="S59" s="21" t="n"/>
      <c r="T59" s="32">
        <f>IF(OR($A59="",$D59=""),"",$D59-Paramètres!$B$2)</f>
        <v/>
      </c>
      <c r="U59" s="33">
        <f>IF($A59="","",IF($N59="Annulée","Annulée",IF(OR($D59="",$E59="",$N59="",$M59=""),"À compléter",IF(AND($D59&lt;Paramètres!$B$2,$N59&lt;&gt;"Réalisée"),"En retard",IF(AND($N59="Réalisée",$P59="Oui",$Q59&lt;&gt;"Oui",$R59&lt;&gt;"",$R59&lt;Paramètres!$B$2),"CR en retard",IF($D59=Paramètres!$B$2,"Aujourd’hui",""))))))</f>
        <v/>
      </c>
      <c r="X59">
        <f>'Paramètres'!F59</f>
        <v/>
      </c>
      <c r="Y59">
        <f>'Paramètres'!G59</f>
        <v/>
      </c>
      <c r="Z59">
        <f>'Paramètres'!H59</f>
        <v/>
      </c>
      <c r="AA59">
        <f>'Paramètres'!I59</f>
        <v/>
      </c>
      <c r="AB59">
        <f>'Paramètres'!J59</f>
        <v/>
      </c>
    </row>
    <row r="60" ht="22" customHeight="1">
      <c r="A60" s="20" t="n"/>
      <c r="B60" s="21" t="n"/>
      <c r="C60" s="22" t="n"/>
      <c r="D60" s="39" t="n"/>
      <c r="E60" s="40" t="n"/>
      <c r="F60" s="25" t="n"/>
      <c r="G60" s="41">
        <f>IF(OR($D60="",$E60=""),"",$D60+$E60)</f>
        <v/>
      </c>
      <c r="H60" s="41">
        <f>IF(OR($G60="",$F60=""),"",$G60+IFERROR($F60/1440,""))</f>
        <v/>
      </c>
      <c r="I60" s="22" t="n"/>
      <c r="J60" s="21" t="n"/>
      <c r="K60" s="21" t="n"/>
      <c r="L60" s="21" t="n"/>
      <c r="M60" s="21" t="n"/>
      <c r="N60" s="22" t="n"/>
      <c r="O60" s="22" t="n"/>
      <c r="P60" s="22" t="n"/>
      <c r="Q60" s="22" t="n"/>
      <c r="R60" s="42">
        <f>IF(OR($D60="",$P60&lt;&gt;"Oui"),"",IFERROR(WORKDAY($D60,Paramètres!$B$4,Paramètres!$D$2:$D$31),""))</f>
        <v/>
      </c>
      <c r="S60" s="21" t="n"/>
      <c r="T60" s="28">
        <f>IF(OR($A60="",$D60=""),"",$D60-Paramètres!$B$2)</f>
        <v/>
      </c>
      <c r="U60" s="29">
        <f>IF($A60="","",IF($N60="Annulée","Annulée",IF(OR($D60="",$E60="",$N60="",$M60=""),"À compléter",IF(AND($D60&lt;Paramètres!$B$2,$N60&lt;&gt;"Réalisée"),"En retard",IF(AND($N60="Réalisée",$P60="Oui",$Q60&lt;&gt;"Oui",$R60&lt;&gt;"",$R60&lt;Paramètres!$B$2),"CR en retard",IF($D60=Paramètres!$B$2,"Aujourd’hui",""))))))</f>
        <v/>
      </c>
      <c r="X60">
        <f>'Paramètres'!F60</f>
        <v/>
      </c>
      <c r="Y60">
        <f>'Paramètres'!G60</f>
        <v/>
      </c>
      <c r="Z60">
        <f>'Paramètres'!H60</f>
        <v/>
      </c>
      <c r="AA60">
        <f>'Paramètres'!I60</f>
        <v/>
      </c>
      <c r="AB60">
        <f>'Paramètres'!J60</f>
        <v/>
      </c>
    </row>
    <row r="61" ht="22" customHeight="1">
      <c r="A61" s="20" t="n"/>
      <c r="B61" s="21" t="n"/>
      <c r="C61" s="22" t="n"/>
      <c r="D61" s="39" t="n"/>
      <c r="E61" s="40" t="n"/>
      <c r="F61" s="25" t="n"/>
      <c r="G61" s="43">
        <f>IF(OR($D61="",$E61=""),"",$D61+$E61)</f>
        <v/>
      </c>
      <c r="H61" s="43">
        <f>IF(OR($G61="",$F61=""),"",$G61+IFERROR($F61/1440,""))</f>
        <v/>
      </c>
      <c r="I61" s="22" t="n"/>
      <c r="J61" s="21" t="n"/>
      <c r="K61" s="21" t="n"/>
      <c r="L61" s="21" t="n"/>
      <c r="M61" s="21" t="n"/>
      <c r="N61" s="22" t="n"/>
      <c r="O61" s="22" t="n"/>
      <c r="P61" s="22" t="n"/>
      <c r="Q61" s="22" t="n"/>
      <c r="R61" s="44">
        <f>IF(OR($D61="",$P61&lt;&gt;"Oui"),"",IFERROR(WORKDAY($D61,Paramètres!$B$4,Paramètres!$D$2:$D$31),""))</f>
        <v/>
      </c>
      <c r="S61" s="21" t="n"/>
      <c r="T61" s="32">
        <f>IF(OR($A61="",$D61=""),"",$D61-Paramètres!$B$2)</f>
        <v/>
      </c>
      <c r="U61" s="33">
        <f>IF($A61="","",IF($N61="Annulée","Annulée",IF(OR($D61="",$E61="",$N61="",$M61=""),"À compléter",IF(AND($D61&lt;Paramètres!$B$2,$N61&lt;&gt;"Réalisée"),"En retard",IF(AND($N61="Réalisée",$P61="Oui",$Q61&lt;&gt;"Oui",$R61&lt;&gt;"",$R61&lt;Paramètres!$B$2),"CR en retard",IF($D61=Paramètres!$B$2,"Aujourd’hui",""))))))</f>
        <v/>
      </c>
      <c r="X61">
        <f>'Paramètres'!F61</f>
        <v/>
      </c>
      <c r="Y61">
        <f>'Paramètres'!G61</f>
        <v/>
      </c>
      <c r="Z61">
        <f>'Paramètres'!H61</f>
        <v/>
      </c>
      <c r="AA61">
        <f>'Paramètres'!I61</f>
        <v/>
      </c>
      <c r="AB61">
        <f>'Paramètres'!J61</f>
        <v/>
      </c>
    </row>
    <row r="62" ht="22" customHeight="1">
      <c r="A62" s="20" t="n"/>
      <c r="B62" s="21" t="n"/>
      <c r="C62" s="22" t="n"/>
      <c r="D62" s="39" t="n"/>
      <c r="E62" s="40" t="n"/>
      <c r="F62" s="25" t="n"/>
      <c r="G62" s="41">
        <f>IF(OR($D62="",$E62=""),"",$D62+$E62)</f>
        <v/>
      </c>
      <c r="H62" s="41">
        <f>IF(OR($G62="",$F62=""),"",$G62+IFERROR($F62/1440,""))</f>
        <v/>
      </c>
      <c r="I62" s="22" t="n"/>
      <c r="J62" s="21" t="n"/>
      <c r="K62" s="21" t="n"/>
      <c r="L62" s="21" t="n"/>
      <c r="M62" s="21" t="n"/>
      <c r="N62" s="22" t="n"/>
      <c r="O62" s="22" t="n"/>
      <c r="P62" s="22" t="n"/>
      <c r="Q62" s="22" t="n"/>
      <c r="R62" s="42">
        <f>IF(OR($D62="",$P62&lt;&gt;"Oui"),"",IFERROR(WORKDAY($D62,Paramètres!$B$4,Paramètres!$D$2:$D$31),""))</f>
        <v/>
      </c>
      <c r="S62" s="21" t="n"/>
      <c r="T62" s="28">
        <f>IF(OR($A62="",$D62=""),"",$D62-Paramètres!$B$2)</f>
        <v/>
      </c>
      <c r="U62" s="29">
        <f>IF($A62="","",IF($N62="Annulée","Annulée",IF(OR($D62="",$E62="",$N62="",$M62=""),"À compléter",IF(AND($D62&lt;Paramètres!$B$2,$N62&lt;&gt;"Réalisée"),"En retard",IF(AND($N62="Réalisée",$P62="Oui",$Q62&lt;&gt;"Oui",$R62&lt;&gt;"",$R62&lt;Paramètres!$B$2),"CR en retard",IF($D62=Paramètres!$B$2,"Aujourd’hui",""))))))</f>
        <v/>
      </c>
      <c r="X62">
        <f>'Paramètres'!F62</f>
        <v/>
      </c>
      <c r="Y62">
        <f>'Paramètres'!G62</f>
        <v/>
      </c>
      <c r="Z62">
        <f>'Paramètres'!H62</f>
        <v/>
      </c>
      <c r="AA62">
        <f>'Paramètres'!I62</f>
        <v/>
      </c>
      <c r="AB62">
        <f>'Paramètres'!J62</f>
        <v/>
      </c>
    </row>
    <row r="63" ht="22" customHeight="1">
      <c r="A63" s="20" t="n"/>
      <c r="B63" s="21" t="n"/>
      <c r="C63" s="22" t="n"/>
      <c r="D63" s="39" t="n"/>
      <c r="E63" s="40" t="n"/>
      <c r="F63" s="25" t="n"/>
      <c r="G63" s="43">
        <f>IF(OR($D63="",$E63=""),"",$D63+$E63)</f>
        <v/>
      </c>
      <c r="H63" s="43">
        <f>IF(OR($G63="",$F63=""),"",$G63+IFERROR($F63/1440,""))</f>
        <v/>
      </c>
      <c r="I63" s="22" t="n"/>
      <c r="J63" s="21" t="n"/>
      <c r="K63" s="21" t="n"/>
      <c r="L63" s="21" t="n"/>
      <c r="M63" s="21" t="n"/>
      <c r="N63" s="22" t="n"/>
      <c r="O63" s="22" t="n"/>
      <c r="P63" s="22" t="n"/>
      <c r="Q63" s="22" t="n"/>
      <c r="R63" s="44">
        <f>IF(OR($D63="",$P63&lt;&gt;"Oui"),"",IFERROR(WORKDAY($D63,Paramètres!$B$4,Paramètres!$D$2:$D$31),""))</f>
        <v/>
      </c>
      <c r="S63" s="21" t="n"/>
      <c r="T63" s="32">
        <f>IF(OR($A63="",$D63=""),"",$D63-Paramètres!$B$2)</f>
        <v/>
      </c>
      <c r="U63" s="33">
        <f>IF($A63="","",IF($N63="Annulée","Annulée",IF(OR($D63="",$E63="",$N63="",$M63=""),"À compléter",IF(AND($D63&lt;Paramètres!$B$2,$N63&lt;&gt;"Réalisée"),"En retard",IF(AND($N63="Réalisée",$P63="Oui",$Q63&lt;&gt;"Oui",$R63&lt;&gt;"",$R63&lt;Paramètres!$B$2),"CR en retard",IF($D63=Paramètres!$B$2,"Aujourd’hui",""))))))</f>
        <v/>
      </c>
      <c r="X63">
        <f>'Paramètres'!F63</f>
        <v/>
      </c>
      <c r="Y63">
        <f>'Paramètres'!G63</f>
        <v/>
      </c>
      <c r="Z63">
        <f>'Paramètres'!H63</f>
        <v/>
      </c>
      <c r="AA63">
        <f>'Paramètres'!I63</f>
        <v/>
      </c>
      <c r="AB63">
        <f>'Paramètres'!J63</f>
        <v/>
      </c>
    </row>
    <row r="64" ht="22" customHeight="1">
      <c r="A64" s="20" t="n"/>
      <c r="B64" s="21" t="n"/>
      <c r="C64" s="22" t="n"/>
      <c r="D64" s="39" t="n"/>
      <c r="E64" s="40" t="n"/>
      <c r="F64" s="25" t="n"/>
      <c r="G64" s="41">
        <f>IF(OR($D64="",$E64=""),"",$D64+$E64)</f>
        <v/>
      </c>
      <c r="H64" s="41">
        <f>IF(OR($G64="",$F64=""),"",$G64+IFERROR($F64/1440,""))</f>
        <v/>
      </c>
      <c r="I64" s="22" t="n"/>
      <c r="J64" s="21" t="n"/>
      <c r="K64" s="21" t="n"/>
      <c r="L64" s="21" t="n"/>
      <c r="M64" s="21" t="n"/>
      <c r="N64" s="22" t="n"/>
      <c r="O64" s="22" t="n"/>
      <c r="P64" s="22" t="n"/>
      <c r="Q64" s="22" t="n"/>
      <c r="R64" s="42">
        <f>IF(OR($D64="",$P64&lt;&gt;"Oui"),"",IFERROR(WORKDAY($D64,Paramètres!$B$4,Paramètres!$D$2:$D$31),""))</f>
        <v/>
      </c>
      <c r="S64" s="21" t="n"/>
      <c r="T64" s="28">
        <f>IF(OR($A64="",$D64=""),"",$D64-Paramètres!$B$2)</f>
        <v/>
      </c>
      <c r="U64" s="29">
        <f>IF($A64="","",IF($N64="Annulée","Annulée",IF(OR($D64="",$E64="",$N64="",$M64=""),"À compléter",IF(AND($D64&lt;Paramètres!$B$2,$N64&lt;&gt;"Réalisée"),"En retard",IF(AND($N64="Réalisée",$P64="Oui",$Q64&lt;&gt;"Oui",$R64&lt;&gt;"",$R64&lt;Paramètres!$B$2),"CR en retard",IF($D64=Paramètres!$B$2,"Aujourd’hui",""))))))</f>
        <v/>
      </c>
      <c r="X64">
        <f>'Paramètres'!F64</f>
        <v/>
      </c>
      <c r="Y64">
        <f>'Paramètres'!G64</f>
        <v/>
      </c>
      <c r="Z64">
        <f>'Paramètres'!H64</f>
        <v/>
      </c>
      <c r="AA64">
        <f>'Paramètres'!I64</f>
        <v/>
      </c>
      <c r="AB64">
        <f>'Paramètres'!J64</f>
        <v/>
      </c>
    </row>
    <row r="65" ht="22" customHeight="1">
      <c r="A65" s="20" t="n"/>
      <c r="B65" s="21" t="n"/>
      <c r="C65" s="22" t="n"/>
      <c r="D65" s="39" t="n"/>
      <c r="E65" s="40" t="n"/>
      <c r="F65" s="25" t="n"/>
      <c r="G65" s="43">
        <f>IF(OR($D65="",$E65=""),"",$D65+$E65)</f>
        <v/>
      </c>
      <c r="H65" s="43">
        <f>IF(OR($G65="",$F65=""),"",$G65+IFERROR($F65/1440,""))</f>
        <v/>
      </c>
      <c r="I65" s="22" t="n"/>
      <c r="J65" s="21" t="n"/>
      <c r="K65" s="21" t="n"/>
      <c r="L65" s="21" t="n"/>
      <c r="M65" s="21" t="n"/>
      <c r="N65" s="22" t="n"/>
      <c r="O65" s="22" t="n"/>
      <c r="P65" s="22" t="n"/>
      <c r="Q65" s="22" t="n"/>
      <c r="R65" s="44">
        <f>IF(OR($D65="",$P65&lt;&gt;"Oui"),"",IFERROR(WORKDAY($D65,Paramètres!$B$4,Paramètres!$D$2:$D$31),""))</f>
        <v/>
      </c>
      <c r="S65" s="21" t="n"/>
      <c r="T65" s="32">
        <f>IF(OR($A65="",$D65=""),"",$D65-Paramètres!$B$2)</f>
        <v/>
      </c>
      <c r="U65" s="33">
        <f>IF($A65="","",IF($N65="Annulée","Annulée",IF(OR($D65="",$E65="",$N65="",$M65=""),"À compléter",IF(AND($D65&lt;Paramètres!$B$2,$N65&lt;&gt;"Réalisée"),"En retard",IF(AND($N65="Réalisée",$P65="Oui",$Q65&lt;&gt;"Oui",$R65&lt;&gt;"",$R65&lt;Paramètres!$B$2),"CR en retard",IF($D65=Paramètres!$B$2,"Aujourd’hui",""))))))</f>
        <v/>
      </c>
      <c r="X65">
        <f>'Paramètres'!F65</f>
        <v/>
      </c>
      <c r="Y65">
        <f>'Paramètres'!G65</f>
        <v/>
      </c>
      <c r="Z65">
        <f>'Paramètres'!H65</f>
        <v/>
      </c>
      <c r="AA65">
        <f>'Paramètres'!I65</f>
        <v/>
      </c>
      <c r="AB65">
        <f>'Paramètres'!J65</f>
        <v/>
      </c>
    </row>
    <row r="66" ht="22" customHeight="1">
      <c r="A66" s="20" t="n"/>
      <c r="B66" s="21" t="n"/>
      <c r="C66" s="22" t="n"/>
      <c r="D66" s="39" t="n"/>
      <c r="E66" s="40" t="n"/>
      <c r="F66" s="25" t="n"/>
      <c r="G66" s="41">
        <f>IF(OR($D66="",$E66=""),"",$D66+$E66)</f>
        <v/>
      </c>
      <c r="H66" s="41">
        <f>IF(OR($G66="",$F66=""),"",$G66+IFERROR($F66/1440,""))</f>
        <v/>
      </c>
      <c r="I66" s="22" t="n"/>
      <c r="J66" s="21" t="n"/>
      <c r="K66" s="21" t="n"/>
      <c r="L66" s="21" t="n"/>
      <c r="M66" s="21" t="n"/>
      <c r="N66" s="22" t="n"/>
      <c r="O66" s="22" t="n"/>
      <c r="P66" s="22" t="n"/>
      <c r="Q66" s="22" t="n"/>
      <c r="R66" s="42">
        <f>IF(OR($D66="",$P66&lt;&gt;"Oui"),"",IFERROR(WORKDAY($D66,Paramètres!$B$4,Paramètres!$D$2:$D$31),""))</f>
        <v/>
      </c>
      <c r="S66" s="21" t="n"/>
      <c r="T66" s="28">
        <f>IF(OR($A66="",$D66=""),"",$D66-Paramètres!$B$2)</f>
        <v/>
      </c>
      <c r="U66" s="29">
        <f>IF($A66="","",IF($N66="Annulée","Annulée",IF(OR($D66="",$E66="",$N66="",$M66=""),"À compléter",IF(AND($D66&lt;Paramètres!$B$2,$N66&lt;&gt;"Réalisée"),"En retard",IF(AND($N66="Réalisée",$P66="Oui",$Q66&lt;&gt;"Oui",$R66&lt;&gt;"",$R66&lt;Paramètres!$B$2),"CR en retard",IF($D66=Paramètres!$B$2,"Aujourd’hui",""))))))</f>
        <v/>
      </c>
      <c r="X66">
        <f>'Paramètres'!F66</f>
        <v/>
      </c>
      <c r="Y66">
        <f>'Paramètres'!G66</f>
        <v/>
      </c>
      <c r="Z66">
        <f>'Paramètres'!H66</f>
        <v/>
      </c>
      <c r="AA66">
        <f>'Paramètres'!I66</f>
        <v/>
      </c>
      <c r="AB66">
        <f>'Paramètres'!J66</f>
        <v/>
      </c>
    </row>
    <row r="67" ht="22" customHeight="1">
      <c r="A67" s="20" t="n"/>
      <c r="B67" s="21" t="n"/>
      <c r="C67" s="22" t="n"/>
      <c r="D67" s="39" t="n"/>
      <c r="E67" s="40" t="n"/>
      <c r="F67" s="25" t="n"/>
      <c r="G67" s="43">
        <f>IF(OR($D67="",$E67=""),"",$D67+$E67)</f>
        <v/>
      </c>
      <c r="H67" s="43">
        <f>IF(OR($G67="",$F67=""),"",$G67+IFERROR($F67/1440,""))</f>
        <v/>
      </c>
      <c r="I67" s="22" t="n"/>
      <c r="J67" s="21" t="n"/>
      <c r="K67" s="21" t="n"/>
      <c r="L67" s="21" t="n"/>
      <c r="M67" s="21" t="n"/>
      <c r="N67" s="22" t="n"/>
      <c r="O67" s="22" t="n"/>
      <c r="P67" s="22" t="n"/>
      <c r="Q67" s="22" t="n"/>
      <c r="R67" s="44">
        <f>IF(OR($D67="",$P67&lt;&gt;"Oui"),"",IFERROR(WORKDAY($D67,Paramètres!$B$4,Paramètres!$D$2:$D$31),""))</f>
        <v/>
      </c>
      <c r="S67" s="21" t="n"/>
      <c r="T67" s="32">
        <f>IF(OR($A67="",$D67=""),"",$D67-Paramètres!$B$2)</f>
        <v/>
      </c>
      <c r="U67" s="33">
        <f>IF($A67="","",IF($N67="Annulée","Annulée",IF(OR($D67="",$E67="",$N67="",$M67=""),"À compléter",IF(AND($D67&lt;Paramètres!$B$2,$N67&lt;&gt;"Réalisée"),"En retard",IF(AND($N67="Réalisée",$P67="Oui",$Q67&lt;&gt;"Oui",$R67&lt;&gt;"",$R67&lt;Paramètres!$B$2),"CR en retard",IF($D67=Paramètres!$B$2,"Aujourd’hui",""))))))</f>
        <v/>
      </c>
      <c r="X67">
        <f>'Paramètres'!F67</f>
        <v/>
      </c>
      <c r="Y67">
        <f>'Paramètres'!G67</f>
        <v/>
      </c>
      <c r="Z67">
        <f>'Paramètres'!H67</f>
        <v/>
      </c>
      <c r="AA67">
        <f>'Paramètres'!I67</f>
        <v/>
      </c>
      <c r="AB67">
        <f>'Paramètres'!J67</f>
        <v/>
      </c>
    </row>
    <row r="68" ht="22" customHeight="1">
      <c r="A68" s="20" t="n"/>
      <c r="B68" s="21" t="n"/>
      <c r="C68" s="22" t="n"/>
      <c r="D68" s="39" t="n"/>
      <c r="E68" s="40" t="n"/>
      <c r="F68" s="25" t="n"/>
      <c r="G68" s="41">
        <f>IF(OR($D68="",$E68=""),"",$D68+$E68)</f>
        <v/>
      </c>
      <c r="H68" s="41">
        <f>IF(OR($G68="",$F68=""),"",$G68+IFERROR($F68/1440,""))</f>
        <v/>
      </c>
      <c r="I68" s="22" t="n"/>
      <c r="J68" s="21" t="n"/>
      <c r="K68" s="21" t="n"/>
      <c r="L68" s="21" t="n"/>
      <c r="M68" s="21" t="n"/>
      <c r="N68" s="22" t="n"/>
      <c r="O68" s="22" t="n"/>
      <c r="P68" s="22" t="n"/>
      <c r="Q68" s="22" t="n"/>
      <c r="R68" s="42">
        <f>IF(OR($D68="",$P68&lt;&gt;"Oui"),"",IFERROR(WORKDAY($D68,Paramètres!$B$4,Paramètres!$D$2:$D$31),""))</f>
        <v/>
      </c>
      <c r="S68" s="21" t="n"/>
      <c r="T68" s="28">
        <f>IF(OR($A68="",$D68=""),"",$D68-Paramètres!$B$2)</f>
        <v/>
      </c>
      <c r="U68" s="29">
        <f>IF($A68="","",IF($N68="Annulée","Annulée",IF(OR($D68="",$E68="",$N68="",$M68=""),"À compléter",IF(AND($D68&lt;Paramètres!$B$2,$N68&lt;&gt;"Réalisée"),"En retard",IF(AND($N68="Réalisée",$P68="Oui",$Q68&lt;&gt;"Oui",$R68&lt;&gt;"",$R68&lt;Paramètres!$B$2),"CR en retard",IF($D68=Paramètres!$B$2,"Aujourd’hui",""))))))</f>
        <v/>
      </c>
      <c r="X68">
        <f>'Paramètres'!F68</f>
        <v/>
      </c>
      <c r="Y68">
        <f>'Paramètres'!G68</f>
        <v/>
      </c>
      <c r="Z68">
        <f>'Paramètres'!H68</f>
        <v/>
      </c>
      <c r="AA68">
        <f>'Paramètres'!I68</f>
        <v/>
      </c>
      <c r="AB68">
        <f>'Paramètres'!J68</f>
        <v/>
      </c>
    </row>
    <row r="69" ht="22" customHeight="1">
      <c r="A69" s="20" t="n"/>
      <c r="B69" s="21" t="n"/>
      <c r="C69" s="22" t="n"/>
      <c r="D69" s="39" t="n"/>
      <c r="E69" s="40" t="n"/>
      <c r="F69" s="25" t="n"/>
      <c r="G69" s="43">
        <f>IF(OR($D69="",$E69=""),"",$D69+$E69)</f>
        <v/>
      </c>
      <c r="H69" s="43">
        <f>IF(OR($G69="",$F69=""),"",$G69+IFERROR($F69/1440,""))</f>
        <v/>
      </c>
      <c r="I69" s="22" t="n"/>
      <c r="J69" s="21" t="n"/>
      <c r="K69" s="21" t="n"/>
      <c r="L69" s="21" t="n"/>
      <c r="M69" s="21" t="n"/>
      <c r="N69" s="22" t="n"/>
      <c r="O69" s="22" t="n"/>
      <c r="P69" s="22" t="n"/>
      <c r="Q69" s="22" t="n"/>
      <c r="R69" s="44">
        <f>IF(OR($D69="",$P69&lt;&gt;"Oui"),"",IFERROR(WORKDAY($D69,Paramètres!$B$4,Paramètres!$D$2:$D$31),""))</f>
        <v/>
      </c>
      <c r="S69" s="21" t="n"/>
      <c r="T69" s="32">
        <f>IF(OR($A69="",$D69=""),"",$D69-Paramètres!$B$2)</f>
        <v/>
      </c>
      <c r="U69" s="33">
        <f>IF($A69="","",IF($N69="Annulée","Annulée",IF(OR($D69="",$E69="",$N69="",$M69=""),"À compléter",IF(AND($D69&lt;Paramètres!$B$2,$N69&lt;&gt;"Réalisée"),"En retard",IF(AND($N69="Réalisée",$P69="Oui",$Q69&lt;&gt;"Oui",$R69&lt;&gt;"",$R69&lt;Paramètres!$B$2),"CR en retard",IF($D69=Paramètres!$B$2,"Aujourd’hui",""))))))</f>
        <v/>
      </c>
      <c r="X69">
        <f>'Paramètres'!F69</f>
        <v/>
      </c>
      <c r="Y69">
        <f>'Paramètres'!G69</f>
        <v/>
      </c>
      <c r="Z69">
        <f>'Paramètres'!H69</f>
        <v/>
      </c>
      <c r="AA69">
        <f>'Paramètres'!I69</f>
        <v/>
      </c>
      <c r="AB69">
        <f>'Paramètres'!J69</f>
        <v/>
      </c>
    </row>
    <row r="70" ht="22" customHeight="1">
      <c r="A70" s="20" t="n"/>
      <c r="B70" s="21" t="n"/>
      <c r="C70" s="22" t="n"/>
      <c r="D70" s="39" t="n"/>
      <c r="E70" s="40" t="n"/>
      <c r="F70" s="25" t="n"/>
      <c r="G70" s="41">
        <f>IF(OR($D70="",$E70=""),"",$D70+$E70)</f>
        <v/>
      </c>
      <c r="H70" s="41">
        <f>IF(OR($G70="",$F70=""),"",$G70+IFERROR($F70/1440,""))</f>
        <v/>
      </c>
      <c r="I70" s="22" t="n"/>
      <c r="J70" s="21" t="n"/>
      <c r="K70" s="21" t="n"/>
      <c r="L70" s="21" t="n"/>
      <c r="M70" s="21" t="n"/>
      <c r="N70" s="22" t="n"/>
      <c r="O70" s="22" t="n"/>
      <c r="P70" s="22" t="n"/>
      <c r="Q70" s="22" t="n"/>
      <c r="R70" s="42">
        <f>IF(OR($D70="",$P70&lt;&gt;"Oui"),"",IFERROR(WORKDAY($D70,Paramètres!$B$4,Paramètres!$D$2:$D$31),""))</f>
        <v/>
      </c>
      <c r="S70" s="21" t="n"/>
      <c r="T70" s="28">
        <f>IF(OR($A70="",$D70=""),"",$D70-Paramètres!$B$2)</f>
        <v/>
      </c>
      <c r="U70" s="29">
        <f>IF($A70="","",IF($N70="Annulée","Annulée",IF(OR($D70="",$E70="",$N70="",$M70=""),"À compléter",IF(AND($D70&lt;Paramètres!$B$2,$N70&lt;&gt;"Réalisée"),"En retard",IF(AND($N70="Réalisée",$P70="Oui",$Q70&lt;&gt;"Oui",$R70&lt;&gt;"",$R70&lt;Paramètres!$B$2),"CR en retard",IF($D70=Paramètres!$B$2,"Aujourd’hui",""))))))</f>
        <v/>
      </c>
      <c r="X70">
        <f>'Paramètres'!F70</f>
        <v/>
      </c>
      <c r="Y70">
        <f>'Paramètres'!G70</f>
        <v/>
      </c>
      <c r="Z70">
        <f>'Paramètres'!H70</f>
        <v/>
      </c>
      <c r="AA70">
        <f>'Paramètres'!I70</f>
        <v/>
      </c>
      <c r="AB70">
        <f>'Paramètres'!J70</f>
        <v/>
      </c>
    </row>
    <row r="71" ht="22" customHeight="1">
      <c r="A71" s="20" t="n"/>
      <c r="B71" s="21" t="n"/>
      <c r="C71" s="22" t="n"/>
      <c r="D71" s="39" t="n"/>
      <c r="E71" s="40" t="n"/>
      <c r="F71" s="25" t="n"/>
      <c r="G71" s="43">
        <f>IF(OR($D71="",$E71=""),"",$D71+$E71)</f>
        <v/>
      </c>
      <c r="H71" s="43">
        <f>IF(OR($G71="",$F71=""),"",$G71+IFERROR($F71/1440,""))</f>
        <v/>
      </c>
      <c r="I71" s="22" t="n"/>
      <c r="J71" s="21" t="n"/>
      <c r="K71" s="21" t="n"/>
      <c r="L71" s="21" t="n"/>
      <c r="M71" s="21" t="n"/>
      <c r="N71" s="22" t="n"/>
      <c r="O71" s="22" t="n"/>
      <c r="P71" s="22" t="n"/>
      <c r="Q71" s="22" t="n"/>
      <c r="R71" s="44">
        <f>IF(OR($D71="",$P71&lt;&gt;"Oui"),"",IFERROR(WORKDAY($D71,Paramètres!$B$4,Paramètres!$D$2:$D$31),""))</f>
        <v/>
      </c>
      <c r="S71" s="21" t="n"/>
      <c r="T71" s="32">
        <f>IF(OR($A71="",$D71=""),"",$D71-Paramètres!$B$2)</f>
        <v/>
      </c>
      <c r="U71" s="33">
        <f>IF($A71="","",IF($N71="Annulée","Annulée",IF(OR($D71="",$E71="",$N71="",$M71=""),"À compléter",IF(AND($D71&lt;Paramètres!$B$2,$N71&lt;&gt;"Réalisée"),"En retard",IF(AND($N71="Réalisée",$P71="Oui",$Q71&lt;&gt;"Oui",$R71&lt;&gt;"",$R71&lt;Paramètres!$B$2),"CR en retard",IF($D71=Paramètres!$B$2,"Aujourd’hui",""))))))</f>
        <v/>
      </c>
      <c r="X71">
        <f>'Paramètres'!F71</f>
        <v/>
      </c>
      <c r="Y71">
        <f>'Paramètres'!G71</f>
        <v/>
      </c>
      <c r="Z71">
        <f>'Paramètres'!H71</f>
        <v/>
      </c>
      <c r="AA71">
        <f>'Paramètres'!I71</f>
        <v/>
      </c>
      <c r="AB71">
        <f>'Paramètres'!J71</f>
        <v/>
      </c>
    </row>
    <row r="72" ht="22" customHeight="1">
      <c r="A72" s="20" t="n"/>
      <c r="B72" s="21" t="n"/>
      <c r="C72" s="22" t="n"/>
      <c r="D72" s="39" t="n"/>
      <c r="E72" s="40" t="n"/>
      <c r="F72" s="25" t="n"/>
      <c r="G72" s="41">
        <f>IF(OR($D72="",$E72=""),"",$D72+$E72)</f>
        <v/>
      </c>
      <c r="H72" s="41">
        <f>IF(OR($G72="",$F72=""),"",$G72+IFERROR($F72/1440,""))</f>
        <v/>
      </c>
      <c r="I72" s="22" t="n"/>
      <c r="J72" s="21" t="n"/>
      <c r="K72" s="21" t="n"/>
      <c r="L72" s="21" t="n"/>
      <c r="M72" s="21" t="n"/>
      <c r="N72" s="22" t="n"/>
      <c r="O72" s="22" t="n"/>
      <c r="P72" s="22" t="n"/>
      <c r="Q72" s="22" t="n"/>
      <c r="R72" s="42">
        <f>IF(OR($D72="",$P72&lt;&gt;"Oui"),"",IFERROR(WORKDAY($D72,Paramètres!$B$4,Paramètres!$D$2:$D$31),""))</f>
        <v/>
      </c>
      <c r="S72" s="21" t="n"/>
      <c r="T72" s="28">
        <f>IF(OR($A72="",$D72=""),"",$D72-Paramètres!$B$2)</f>
        <v/>
      </c>
      <c r="U72" s="29">
        <f>IF($A72="","",IF($N72="Annulée","Annulée",IF(OR($D72="",$E72="",$N72="",$M72=""),"À compléter",IF(AND($D72&lt;Paramètres!$B$2,$N72&lt;&gt;"Réalisée"),"En retard",IF(AND($N72="Réalisée",$P72="Oui",$Q72&lt;&gt;"Oui",$R72&lt;&gt;"",$R72&lt;Paramètres!$B$2),"CR en retard",IF($D72=Paramètres!$B$2,"Aujourd’hui",""))))))</f>
        <v/>
      </c>
      <c r="X72">
        <f>'Paramètres'!F72</f>
        <v/>
      </c>
      <c r="Y72">
        <f>'Paramètres'!G72</f>
        <v/>
      </c>
      <c r="Z72">
        <f>'Paramètres'!H72</f>
        <v/>
      </c>
      <c r="AA72">
        <f>'Paramètres'!I72</f>
        <v/>
      </c>
      <c r="AB72">
        <f>'Paramètres'!J72</f>
        <v/>
      </c>
    </row>
    <row r="73" ht="22" customHeight="1">
      <c r="A73" s="20" t="n"/>
      <c r="B73" s="21" t="n"/>
      <c r="C73" s="22" t="n"/>
      <c r="D73" s="39" t="n"/>
      <c r="E73" s="40" t="n"/>
      <c r="F73" s="25" t="n"/>
      <c r="G73" s="43">
        <f>IF(OR($D73="",$E73=""),"",$D73+$E73)</f>
        <v/>
      </c>
      <c r="H73" s="43">
        <f>IF(OR($G73="",$F73=""),"",$G73+IFERROR($F73/1440,""))</f>
        <v/>
      </c>
      <c r="I73" s="22" t="n"/>
      <c r="J73" s="21" t="n"/>
      <c r="K73" s="21" t="n"/>
      <c r="L73" s="21" t="n"/>
      <c r="M73" s="21" t="n"/>
      <c r="N73" s="22" t="n"/>
      <c r="O73" s="22" t="n"/>
      <c r="P73" s="22" t="n"/>
      <c r="Q73" s="22" t="n"/>
      <c r="R73" s="44">
        <f>IF(OR($D73="",$P73&lt;&gt;"Oui"),"",IFERROR(WORKDAY($D73,Paramètres!$B$4,Paramètres!$D$2:$D$31),""))</f>
        <v/>
      </c>
      <c r="S73" s="21" t="n"/>
      <c r="T73" s="32">
        <f>IF(OR($A73="",$D73=""),"",$D73-Paramètres!$B$2)</f>
        <v/>
      </c>
      <c r="U73" s="33">
        <f>IF($A73="","",IF($N73="Annulée","Annulée",IF(OR($D73="",$E73="",$N73="",$M73=""),"À compléter",IF(AND($D73&lt;Paramètres!$B$2,$N73&lt;&gt;"Réalisée"),"En retard",IF(AND($N73="Réalisée",$P73="Oui",$Q73&lt;&gt;"Oui",$R73&lt;&gt;"",$R73&lt;Paramètres!$B$2),"CR en retard",IF($D73=Paramètres!$B$2,"Aujourd’hui",""))))))</f>
        <v/>
      </c>
      <c r="X73">
        <f>'Paramètres'!F73</f>
        <v/>
      </c>
      <c r="Y73">
        <f>'Paramètres'!G73</f>
        <v/>
      </c>
      <c r="Z73">
        <f>'Paramètres'!H73</f>
        <v/>
      </c>
      <c r="AA73">
        <f>'Paramètres'!I73</f>
        <v/>
      </c>
      <c r="AB73">
        <f>'Paramètres'!J73</f>
        <v/>
      </c>
    </row>
    <row r="74" ht="22" customHeight="1">
      <c r="A74" s="20" t="n"/>
      <c r="B74" s="21" t="n"/>
      <c r="C74" s="22" t="n"/>
      <c r="D74" s="39" t="n"/>
      <c r="E74" s="40" t="n"/>
      <c r="F74" s="25" t="n"/>
      <c r="G74" s="41">
        <f>IF(OR($D74="",$E74=""),"",$D74+$E74)</f>
        <v/>
      </c>
      <c r="H74" s="41">
        <f>IF(OR($G74="",$F74=""),"",$G74+IFERROR($F74/1440,""))</f>
        <v/>
      </c>
      <c r="I74" s="22" t="n"/>
      <c r="J74" s="21" t="n"/>
      <c r="K74" s="21" t="n"/>
      <c r="L74" s="21" t="n"/>
      <c r="M74" s="21" t="n"/>
      <c r="N74" s="22" t="n"/>
      <c r="O74" s="22" t="n"/>
      <c r="P74" s="22" t="n"/>
      <c r="Q74" s="22" t="n"/>
      <c r="R74" s="42">
        <f>IF(OR($D74="",$P74&lt;&gt;"Oui"),"",IFERROR(WORKDAY($D74,Paramètres!$B$4,Paramètres!$D$2:$D$31),""))</f>
        <v/>
      </c>
      <c r="S74" s="21" t="n"/>
      <c r="T74" s="28">
        <f>IF(OR($A74="",$D74=""),"",$D74-Paramètres!$B$2)</f>
        <v/>
      </c>
      <c r="U74" s="29">
        <f>IF($A74="","",IF($N74="Annulée","Annulée",IF(OR($D74="",$E74="",$N74="",$M74=""),"À compléter",IF(AND($D74&lt;Paramètres!$B$2,$N74&lt;&gt;"Réalisée"),"En retard",IF(AND($N74="Réalisée",$P74="Oui",$Q74&lt;&gt;"Oui",$R74&lt;&gt;"",$R74&lt;Paramètres!$B$2),"CR en retard",IF($D74=Paramètres!$B$2,"Aujourd’hui",""))))))</f>
        <v/>
      </c>
      <c r="X74">
        <f>'Paramètres'!F74</f>
        <v/>
      </c>
      <c r="Y74">
        <f>'Paramètres'!G74</f>
        <v/>
      </c>
      <c r="Z74">
        <f>'Paramètres'!H74</f>
        <v/>
      </c>
      <c r="AA74">
        <f>'Paramètres'!I74</f>
        <v/>
      </c>
      <c r="AB74">
        <f>'Paramètres'!J74</f>
        <v/>
      </c>
    </row>
    <row r="75" ht="22" customHeight="1">
      <c r="A75" s="20" t="n"/>
      <c r="B75" s="21" t="n"/>
      <c r="C75" s="22" t="n"/>
      <c r="D75" s="39" t="n"/>
      <c r="E75" s="40" t="n"/>
      <c r="F75" s="25" t="n"/>
      <c r="G75" s="43">
        <f>IF(OR($D75="",$E75=""),"",$D75+$E75)</f>
        <v/>
      </c>
      <c r="H75" s="43">
        <f>IF(OR($G75="",$F75=""),"",$G75+IFERROR($F75/1440,""))</f>
        <v/>
      </c>
      <c r="I75" s="22" t="n"/>
      <c r="J75" s="21" t="n"/>
      <c r="K75" s="21" t="n"/>
      <c r="L75" s="21" t="n"/>
      <c r="M75" s="21" t="n"/>
      <c r="N75" s="22" t="n"/>
      <c r="O75" s="22" t="n"/>
      <c r="P75" s="22" t="n"/>
      <c r="Q75" s="22" t="n"/>
      <c r="R75" s="44">
        <f>IF(OR($D75="",$P75&lt;&gt;"Oui"),"",IFERROR(WORKDAY($D75,Paramètres!$B$4,Paramètres!$D$2:$D$31),""))</f>
        <v/>
      </c>
      <c r="S75" s="21" t="n"/>
      <c r="T75" s="32">
        <f>IF(OR($A75="",$D75=""),"",$D75-Paramètres!$B$2)</f>
        <v/>
      </c>
      <c r="U75" s="33">
        <f>IF($A75="","",IF($N75="Annulée","Annulée",IF(OR($D75="",$E75="",$N75="",$M75=""),"À compléter",IF(AND($D75&lt;Paramètres!$B$2,$N75&lt;&gt;"Réalisée"),"En retard",IF(AND($N75="Réalisée",$P75="Oui",$Q75&lt;&gt;"Oui",$R75&lt;&gt;"",$R75&lt;Paramètres!$B$2),"CR en retard",IF($D75=Paramètres!$B$2,"Aujourd’hui",""))))))</f>
        <v/>
      </c>
      <c r="X75">
        <f>'Paramètres'!F75</f>
        <v/>
      </c>
      <c r="Y75">
        <f>'Paramètres'!G75</f>
        <v/>
      </c>
      <c r="Z75">
        <f>'Paramètres'!H75</f>
        <v/>
      </c>
      <c r="AA75">
        <f>'Paramètres'!I75</f>
        <v/>
      </c>
      <c r="AB75">
        <f>'Paramètres'!J75</f>
        <v/>
      </c>
    </row>
    <row r="76" ht="22" customHeight="1">
      <c r="A76" s="20" t="n"/>
      <c r="B76" s="21" t="n"/>
      <c r="C76" s="22" t="n"/>
      <c r="D76" s="39" t="n"/>
      <c r="E76" s="40" t="n"/>
      <c r="F76" s="25" t="n"/>
      <c r="G76" s="41">
        <f>IF(OR($D76="",$E76=""),"",$D76+$E76)</f>
        <v/>
      </c>
      <c r="H76" s="41">
        <f>IF(OR($G76="",$F76=""),"",$G76+IFERROR($F76/1440,""))</f>
        <v/>
      </c>
      <c r="I76" s="22" t="n"/>
      <c r="J76" s="21" t="n"/>
      <c r="K76" s="21" t="n"/>
      <c r="L76" s="21" t="n"/>
      <c r="M76" s="21" t="n"/>
      <c r="N76" s="22" t="n"/>
      <c r="O76" s="22" t="n"/>
      <c r="P76" s="22" t="n"/>
      <c r="Q76" s="22" t="n"/>
      <c r="R76" s="42">
        <f>IF(OR($D76="",$P76&lt;&gt;"Oui"),"",IFERROR(WORKDAY($D76,Paramètres!$B$4,Paramètres!$D$2:$D$31),""))</f>
        <v/>
      </c>
      <c r="S76" s="21" t="n"/>
      <c r="T76" s="28">
        <f>IF(OR($A76="",$D76=""),"",$D76-Paramètres!$B$2)</f>
        <v/>
      </c>
      <c r="U76" s="29">
        <f>IF($A76="","",IF($N76="Annulée","Annulée",IF(OR($D76="",$E76="",$N76="",$M76=""),"À compléter",IF(AND($D76&lt;Paramètres!$B$2,$N76&lt;&gt;"Réalisée"),"En retard",IF(AND($N76="Réalisée",$P76="Oui",$Q76&lt;&gt;"Oui",$R76&lt;&gt;"",$R76&lt;Paramètres!$B$2),"CR en retard",IF($D76=Paramètres!$B$2,"Aujourd’hui",""))))))</f>
        <v/>
      </c>
      <c r="X76">
        <f>'Paramètres'!F76</f>
        <v/>
      </c>
      <c r="Y76">
        <f>'Paramètres'!G76</f>
        <v/>
      </c>
      <c r="Z76">
        <f>'Paramètres'!H76</f>
        <v/>
      </c>
      <c r="AA76">
        <f>'Paramètres'!I76</f>
        <v/>
      </c>
      <c r="AB76">
        <f>'Paramètres'!J76</f>
        <v/>
      </c>
    </row>
    <row r="77" ht="22" customHeight="1">
      <c r="A77" s="20" t="n"/>
      <c r="B77" s="21" t="n"/>
      <c r="C77" s="22" t="n"/>
      <c r="D77" s="39" t="n"/>
      <c r="E77" s="40" t="n"/>
      <c r="F77" s="25" t="n"/>
      <c r="G77" s="43">
        <f>IF(OR($D77="",$E77=""),"",$D77+$E77)</f>
        <v/>
      </c>
      <c r="H77" s="43">
        <f>IF(OR($G77="",$F77=""),"",$G77+IFERROR($F77/1440,""))</f>
        <v/>
      </c>
      <c r="I77" s="22" t="n"/>
      <c r="J77" s="21" t="n"/>
      <c r="K77" s="21" t="n"/>
      <c r="L77" s="21" t="n"/>
      <c r="M77" s="21" t="n"/>
      <c r="N77" s="22" t="n"/>
      <c r="O77" s="22" t="n"/>
      <c r="P77" s="22" t="n"/>
      <c r="Q77" s="22" t="n"/>
      <c r="R77" s="44">
        <f>IF(OR($D77="",$P77&lt;&gt;"Oui"),"",IFERROR(WORKDAY($D77,Paramètres!$B$4,Paramètres!$D$2:$D$31),""))</f>
        <v/>
      </c>
      <c r="S77" s="21" t="n"/>
      <c r="T77" s="32">
        <f>IF(OR($A77="",$D77=""),"",$D77-Paramètres!$B$2)</f>
        <v/>
      </c>
      <c r="U77" s="33">
        <f>IF($A77="","",IF($N77="Annulée","Annulée",IF(OR($D77="",$E77="",$N77="",$M77=""),"À compléter",IF(AND($D77&lt;Paramètres!$B$2,$N77&lt;&gt;"Réalisée"),"En retard",IF(AND($N77="Réalisée",$P77="Oui",$Q77&lt;&gt;"Oui",$R77&lt;&gt;"",$R77&lt;Paramètres!$B$2),"CR en retard",IF($D77=Paramètres!$B$2,"Aujourd’hui",""))))))</f>
        <v/>
      </c>
      <c r="X77">
        <f>'Paramètres'!F77</f>
        <v/>
      </c>
      <c r="Y77">
        <f>'Paramètres'!G77</f>
        <v/>
      </c>
      <c r="Z77">
        <f>'Paramètres'!H77</f>
        <v/>
      </c>
      <c r="AA77">
        <f>'Paramètres'!I77</f>
        <v/>
      </c>
      <c r="AB77">
        <f>'Paramètres'!J77</f>
        <v/>
      </c>
    </row>
    <row r="78" ht="22" customHeight="1">
      <c r="A78" s="20" t="n"/>
      <c r="B78" s="21" t="n"/>
      <c r="C78" s="22" t="n"/>
      <c r="D78" s="39" t="n"/>
      <c r="E78" s="40" t="n"/>
      <c r="F78" s="25" t="n"/>
      <c r="G78" s="41">
        <f>IF(OR($D78="",$E78=""),"",$D78+$E78)</f>
        <v/>
      </c>
      <c r="H78" s="41">
        <f>IF(OR($G78="",$F78=""),"",$G78+IFERROR($F78/1440,""))</f>
        <v/>
      </c>
      <c r="I78" s="22" t="n"/>
      <c r="J78" s="21" t="n"/>
      <c r="K78" s="21" t="n"/>
      <c r="L78" s="21" t="n"/>
      <c r="M78" s="21" t="n"/>
      <c r="N78" s="22" t="n"/>
      <c r="O78" s="22" t="n"/>
      <c r="P78" s="22" t="n"/>
      <c r="Q78" s="22" t="n"/>
      <c r="R78" s="42">
        <f>IF(OR($D78="",$P78&lt;&gt;"Oui"),"",IFERROR(WORKDAY($D78,Paramètres!$B$4,Paramètres!$D$2:$D$31),""))</f>
        <v/>
      </c>
      <c r="S78" s="21" t="n"/>
      <c r="T78" s="28">
        <f>IF(OR($A78="",$D78=""),"",$D78-Paramètres!$B$2)</f>
        <v/>
      </c>
      <c r="U78" s="29">
        <f>IF($A78="","",IF($N78="Annulée","Annulée",IF(OR($D78="",$E78="",$N78="",$M78=""),"À compléter",IF(AND($D78&lt;Paramètres!$B$2,$N78&lt;&gt;"Réalisée"),"En retard",IF(AND($N78="Réalisée",$P78="Oui",$Q78&lt;&gt;"Oui",$R78&lt;&gt;"",$R78&lt;Paramètres!$B$2),"CR en retard",IF($D78=Paramètres!$B$2,"Aujourd’hui",""))))))</f>
        <v/>
      </c>
      <c r="X78">
        <f>'Paramètres'!F78</f>
        <v/>
      </c>
      <c r="Y78">
        <f>'Paramètres'!G78</f>
        <v/>
      </c>
      <c r="Z78">
        <f>'Paramètres'!H78</f>
        <v/>
      </c>
      <c r="AA78">
        <f>'Paramètres'!I78</f>
        <v/>
      </c>
      <c r="AB78">
        <f>'Paramètres'!J78</f>
        <v/>
      </c>
    </row>
    <row r="79" ht="22" customHeight="1">
      <c r="A79" s="20" t="n"/>
      <c r="B79" s="21" t="n"/>
      <c r="C79" s="22" t="n"/>
      <c r="D79" s="39" t="n"/>
      <c r="E79" s="40" t="n"/>
      <c r="F79" s="25" t="n"/>
      <c r="G79" s="43">
        <f>IF(OR($D79="",$E79=""),"",$D79+$E79)</f>
        <v/>
      </c>
      <c r="H79" s="43">
        <f>IF(OR($G79="",$F79=""),"",$G79+IFERROR($F79/1440,""))</f>
        <v/>
      </c>
      <c r="I79" s="22" t="n"/>
      <c r="J79" s="21" t="n"/>
      <c r="K79" s="21" t="n"/>
      <c r="L79" s="21" t="n"/>
      <c r="M79" s="21" t="n"/>
      <c r="N79" s="22" t="n"/>
      <c r="O79" s="22" t="n"/>
      <c r="P79" s="22" t="n"/>
      <c r="Q79" s="22" t="n"/>
      <c r="R79" s="44">
        <f>IF(OR($D79="",$P79&lt;&gt;"Oui"),"",IFERROR(WORKDAY($D79,Paramètres!$B$4,Paramètres!$D$2:$D$31),""))</f>
        <v/>
      </c>
      <c r="S79" s="21" t="n"/>
      <c r="T79" s="32">
        <f>IF(OR($A79="",$D79=""),"",$D79-Paramètres!$B$2)</f>
        <v/>
      </c>
      <c r="U79" s="33">
        <f>IF($A79="","",IF($N79="Annulée","Annulée",IF(OR($D79="",$E79="",$N79="",$M79=""),"À compléter",IF(AND($D79&lt;Paramètres!$B$2,$N79&lt;&gt;"Réalisée"),"En retard",IF(AND($N79="Réalisée",$P79="Oui",$Q79&lt;&gt;"Oui",$R79&lt;&gt;"",$R79&lt;Paramètres!$B$2),"CR en retard",IF($D79=Paramètres!$B$2,"Aujourd’hui",""))))))</f>
        <v/>
      </c>
      <c r="X79">
        <f>'Paramètres'!F79</f>
        <v/>
      </c>
      <c r="Y79">
        <f>'Paramètres'!G79</f>
        <v/>
      </c>
      <c r="Z79">
        <f>'Paramètres'!H79</f>
        <v/>
      </c>
      <c r="AA79">
        <f>'Paramètres'!I79</f>
        <v/>
      </c>
      <c r="AB79">
        <f>'Paramètres'!J79</f>
        <v/>
      </c>
    </row>
    <row r="80" ht="22" customHeight="1">
      <c r="A80" s="20" t="n"/>
      <c r="B80" s="21" t="n"/>
      <c r="C80" s="22" t="n"/>
      <c r="D80" s="39" t="n"/>
      <c r="E80" s="40" t="n"/>
      <c r="F80" s="25" t="n"/>
      <c r="G80" s="41">
        <f>IF(OR($D80="",$E80=""),"",$D80+$E80)</f>
        <v/>
      </c>
      <c r="H80" s="41">
        <f>IF(OR($G80="",$F80=""),"",$G80+IFERROR($F80/1440,""))</f>
        <v/>
      </c>
      <c r="I80" s="22" t="n"/>
      <c r="J80" s="21" t="n"/>
      <c r="K80" s="21" t="n"/>
      <c r="L80" s="21" t="n"/>
      <c r="M80" s="21" t="n"/>
      <c r="N80" s="22" t="n"/>
      <c r="O80" s="22" t="n"/>
      <c r="P80" s="22" t="n"/>
      <c r="Q80" s="22" t="n"/>
      <c r="R80" s="42">
        <f>IF(OR($D80="",$P80&lt;&gt;"Oui"),"",IFERROR(WORKDAY($D80,Paramètres!$B$4,Paramètres!$D$2:$D$31),""))</f>
        <v/>
      </c>
      <c r="S80" s="21" t="n"/>
      <c r="T80" s="28">
        <f>IF(OR($A80="",$D80=""),"",$D80-Paramètres!$B$2)</f>
        <v/>
      </c>
      <c r="U80" s="29">
        <f>IF($A80="","",IF($N80="Annulée","Annulée",IF(OR($D80="",$E80="",$N80="",$M80=""),"À compléter",IF(AND($D80&lt;Paramètres!$B$2,$N80&lt;&gt;"Réalisée"),"En retard",IF(AND($N80="Réalisée",$P80="Oui",$Q80&lt;&gt;"Oui",$R80&lt;&gt;"",$R80&lt;Paramètres!$B$2),"CR en retard",IF($D80=Paramètres!$B$2,"Aujourd’hui",""))))))</f>
        <v/>
      </c>
      <c r="X80">
        <f>'Paramètres'!F80</f>
        <v/>
      </c>
      <c r="Y80">
        <f>'Paramètres'!G80</f>
        <v/>
      </c>
      <c r="Z80">
        <f>'Paramètres'!H80</f>
        <v/>
      </c>
      <c r="AA80">
        <f>'Paramètres'!I80</f>
        <v/>
      </c>
      <c r="AB80">
        <f>'Paramètres'!J80</f>
        <v/>
      </c>
    </row>
    <row r="81" ht="22" customHeight="1">
      <c r="A81" s="20" t="n"/>
      <c r="B81" s="21" t="n"/>
      <c r="C81" s="22" t="n"/>
      <c r="D81" s="39" t="n"/>
      <c r="E81" s="40" t="n"/>
      <c r="F81" s="25" t="n"/>
      <c r="G81" s="43">
        <f>IF(OR($D81="",$E81=""),"",$D81+$E81)</f>
        <v/>
      </c>
      <c r="H81" s="43">
        <f>IF(OR($G81="",$F81=""),"",$G81+IFERROR($F81/1440,""))</f>
        <v/>
      </c>
      <c r="I81" s="22" t="n"/>
      <c r="J81" s="21" t="n"/>
      <c r="K81" s="21" t="n"/>
      <c r="L81" s="21" t="n"/>
      <c r="M81" s="21" t="n"/>
      <c r="N81" s="22" t="n"/>
      <c r="O81" s="22" t="n"/>
      <c r="P81" s="22" t="n"/>
      <c r="Q81" s="22" t="n"/>
      <c r="R81" s="44">
        <f>IF(OR($D81="",$P81&lt;&gt;"Oui"),"",IFERROR(WORKDAY($D81,Paramètres!$B$4,Paramètres!$D$2:$D$31),""))</f>
        <v/>
      </c>
      <c r="S81" s="21" t="n"/>
      <c r="T81" s="32">
        <f>IF(OR($A81="",$D81=""),"",$D81-Paramètres!$B$2)</f>
        <v/>
      </c>
      <c r="U81" s="33">
        <f>IF($A81="","",IF($N81="Annulée","Annulée",IF(OR($D81="",$E81="",$N81="",$M81=""),"À compléter",IF(AND($D81&lt;Paramètres!$B$2,$N81&lt;&gt;"Réalisée"),"En retard",IF(AND($N81="Réalisée",$P81="Oui",$Q81&lt;&gt;"Oui",$R81&lt;&gt;"",$R81&lt;Paramètres!$B$2),"CR en retard",IF($D81=Paramètres!$B$2,"Aujourd’hui",""))))))</f>
        <v/>
      </c>
      <c r="X81">
        <f>'Paramètres'!F81</f>
        <v/>
      </c>
      <c r="Y81">
        <f>'Paramètres'!G81</f>
        <v/>
      </c>
      <c r="Z81">
        <f>'Paramètres'!H81</f>
        <v/>
      </c>
      <c r="AA81">
        <f>'Paramètres'!I81</f>
        <v/>
      </c>
      <c r="AB81">
        <f>'Paramètres'!J81</f>
        <v/>
      </c>
    </row>
    <row r="82" ht="22" customHeight="1">
      <c r="A82" s="20" t="n"/>
      <c r="B82" s="21" t="n"/>
      <c r="C82" s="22" t="n"/>
      <c r="D82" s="39" t="n"/>
      <c r="E82" s="40" t="n"/>
      <c r="F82" s="25" t="n"/>
      <c r="G82" s="41">
        <f>IF(OR($D82="",$E82=""),"",$D82+$E82)</f>
        <v/>
      </c>
      <c r="H82" s="41">
        <f>IF(OR($G82="",$F82=""),"",$G82+IFERROR($F82/1440,""))</f>
        <v/>
      </c>
      <c r="I82" s="22" t="n"/>
      <c r="J82" s="21" t="n"/>
      <c r="K82" s="21" t="n"/>
      <c r="L82" s="21" t="n"/>
      <c r="M82" s="21" t="n"/>
      <c r="N82" s="22" t="n"/>
      <c r="O82" s="22" t="n"/>
      <c r="P82" s="22" t="n"/>
      <c r="Q82" s="22" t="n"/>
      <c r="R82" s="42">
        <f>IF(OR($D82="",$P82&lt;&gt;"Oui"),"",IFERROR(WORKDAY($D82,Paramètres!$B$4,Paramètres!$D$2:$D$31),""))</f>
        <v/>
      </c>
      <c r="S82" s="21" t="n"/>
      <c r="T82" s="28">
        <f>IF(OR($A82="",$D82=""),"",$D82-Paramètres!$B$2)</f>
        <v/>
      </c>
      <c r="U82" s="29">
        <f>IF($A82="","",IF($N82="Annulée","Annulée",IF(OR($D82="",$E82="",$N82="",$M82=""),"À compléter",IF(AND($D82&lt;Paramètres!$B$2,$N82&lt;&gt;"Réalisée"),"En retard",IF(AND($N82="Réalisée",$P82="Oui",$Q82&lt;&gt;"Oui",$R82&lt;&gt;"",$R82&lt;Paramètres!$B$2),"CR en retard",IF($D82=Paramètres!$B$2,"Aujourd’hui",""))))))</f>
        <v/>
      </c>
      <c r="X82">
        <f>'Paramètres'!F82</f>
        <v/>
      </c>
      <c r="Y82">
        <f>'Paramètres'!G82</f>
        <v/>
      </c>
      <c r="Z82">
        <f>'Paramètres'!H82</f>
        <v/>
      </c>
      <c r="AA82">
        <f>'Paramètres'!I82</f>
        <v/>
      </c>
      <c r="AB82">
        <f>'Paramètres'!J82</f>
        <v/>
      </c>
    </row>
    <row r="83" ht="22" customHeight="1">
      <c r="A83" s="20" t="n"/>
      <c r="B83" s="21" t="n"/>
      <c r="C83" s="22" t="n"/>
      <c r="D83" s="39" t="n"/>
      <c r="E83" s="40" t="n"/>
      <c r="F83" s="25" t="n"/>
      <c r="G83" s="43">
        <f>IF(OR($D83="",$E83=""),"",$D83+$E83)</f>
        <v/>
      </c>
      <c r="H83" s="43">
        <f>IF(OR($G83="",$F83=""),"",$G83+IFERROR($F83/1440,""))</f>
        <v/>
      </c>
      <c r="I83" s="22" t="n"/>
      <c r="J83" s="21" t="n"/>
      <c r="K83" s="21" t="n"/>
      <c r="L83" s="21" t="n"/>
      <c r="M83" s="21" t="n"/>
      <c r="N83" s="22" t="n"/>
      <c r="O83" s="22" t="n"/>
      <c r="P83" s="22" t="n"/>
      <c r="Q83" s="22" t="n"/>
      <c r="R83" s="44">
        <f>IF(OR($D83="",$P83&lt;&gt;"Oui"),"",IFERROR(WORKDAY($D83,Paramètres!$B$4,Paramètres!$D$2:$D$31),""))</f>
        <v/>
      </c>
      <c r="S83" s="21" t="n"/>
      <c r="T83" s="32">
        <f>IF(OR($A83="",$D83=""),"",$D83-Paramètres!$B$2)</f>
        <v/>
      </c>
      <c r="U83" s="33">
        <f>IF($A83="","",IF($N83="Annulée","Annulée",IF(OR($D83="",$E83="",$N83="",$M83=""),"À compléter",IF(AND($D83&lt;Paramètres!$B$2,$N83&lt;&gt;"Réalisée"),"En retard",IF(AND($N83="Réalisée",$P83="Oui",$Q83&lt;&gt;"Oui",$R83&lt;&gt;"",$R83&lt;Paramètres!$B$2),"CR en retard",IF($D83=Paramètres!$B$2,"Aujourd’hui",""))))))</f>
        <v/>
      </c>
      <c r="X83">
        <f>'Paramètres'!F83</f>
        <v/>
      </c>
      <c r="Y83">
        <f>'Paramètres'!G83</f>
        <v/>
      </c>
      <c r="Z83">
        <f>'Paramètres'!H83</f>
        <v/>
      </c>
      <c r="AA83">
        <f>'Paramètres'!I83</f>
        <v/>
      </c>
      <c r="AB83">
        <f>'Paramètres'!J83</f>
        <v/>
      </c>
    </row>
    <row r="84" ht="22" customHeight="1">
      <c r="A84" s="20" t="n"/>
      <c r="B84" s="21" t="n"/>
      <c r="C84" s="22" t="n"/>
      <c r="D84" s="39" t="n"/>
      <c r="E84" s="40" t="n"/>
      <c r="F84" s="25" t="n"/>
      <c r="G84" s="41">
        <f>IF(OR($D84="",$E84=""),"",$D84+$E84)</f>
        <v/>
      </c>
      <c r="H84" s="41">
        <f>IF(OR($G84="",$F84=""),"",$G84+IFERROR($F84/1440,""))</f>
        <v/>
      </c>
      <c r="I84" s="22" t="n"/>
      <c r="J84" s="21" t="n"/>
      <c r="K84" s="21" t="n"/>
      <c r="L84" s="21" t="n"/>
      <c r="M84" s="21" t="n"/>
      <c r="N84" s="22" t="n"/>
      <c r="O84" s="22" t="n"/>
      <c r="P84" s="22" t="n"/>
      <c r="Q84" s="22" t="n"/>
      <c r="R84" s="42">
        <f>IF(OR($D84="",$P84&lt;&gt;"Oui"),"",IFERROR(WORKDAY($D84,Paramètres!$B$4,Paramètres!$D$2:$D$31),""))</f>
        <v/>
      </c>
      <c r="S84" s="21" t="n"/>
      <c r="T84" s="28">
        <f>IF(OR($A84="",$D84=""),"",$D84-Paramètres!$B$2)</f>
        <v/>
      </c>
      <c r="U84" s="29">
        <f>IF($A84="","",IF($N84="Annulée","Annulée",IF(OR($D84="",$E84="",$N84="",$M84=""),"À compléter",IF(AND($D84&lt;Paramètres!$B$2,$N84&lt;&gt;"Réalisée"),"En retard",IF(AND($N84="Réalisée",$P84="Oui",$Q84&lt;&gt;"Oui",$R84&lt;&gt;"",$R84&lt;Paramètres!$B$2),"CR en retard",IF($D84=Paramètres!$B$2,"Aujourd’hui",""))))))</f>
        <v/>
      </c>
      <c r="X84">
        <f>'Paramètres'!F84</f>
        <v/>
      </c>
      <c r="Y84">
        <f>'Paramètres'!G84</f>
        <v/>
      </c>
      <c r="Z84">
        <f>'Paramètres'!H84</f>
        <v/>
      </c>
      <c r="AA84">
        <f>'Paramètres'!I84</f>
        <v/>
      </c>
      <c r="AB84">
        <f>'Paramètres'!J84</f>
        <v/>
      </c>
    </row>
    <row r="85" ht="22" customHeight="1">
      <c r="A85" s="20" t="n"/>
      <c r="B85" s="21" t="n"/>
      <c r="C85" s="22" t="n"/>
      <c r="D85" s="39" t="n"/>
      <c r="E85" s="40" t="n"/>
      <c r="F85" s="25" t="n"/>
      <c r="G85" s="43">
        <f>IF(OR($D85="",$E85=""),"",$D85+$E85)</f>
        <v/>
      </c>
      <c r="H85" s="43">
        <f>IF(OR($G85="",$F85=""),"",$G85+IFERROR($F85/1440,""))</f>
        <v/>
      </c>
      <c r="I85" s="22" t="n"/>
      <c r="J85" s="21" t="n"/>
      <c r="K85" s="21" t="n"/>
      <c r="L85" s="21" t="n"/>
      <c r="M85" s="21" t="n"/>
      <c r="N85" s="22" t="n"/>
      <c r="O85" s="22" t="n"/>
      <c r="P85" s="22" t="n"/>
      <c r="Q85" s="22" t="n"/>
      <c r="R85" s="44">
        <f>IF(OR($D85="",$P85&lt;&gt;"Oui"),"",IFERROR(WORKDAY($D85,Paramètres!$B$4,Paramètres!$D$2:$D$31),""))</f>
        <v/>
      </c>
      <c r="S85" s="21" t="n"/>
      <c r="T85" s="32">
        <f>IF(OR($A85="",$D85=""),"",$D85-Paramètres!$B$2)</f>
        <v/>
      </c>
      <c r="U85" s="33">
        <f>IF($A85="","",IF($N85="Annulée","Annulée",IF(OR($D85="",$E85="",$N85="",$M85=""),"À compléter",IF(AND($D85&lt;Paramètres!$B$2,$N85&lt;&gt;"Réalisée"),"En retard",IF(AND($N85="Réalisée",$P85="Oui",$Q85&lt;&gt;"Oui",$R85&lt;&gt;"",$R85&lt;Paramètres!$B$2),"CR en retard",IF($D85=Paramètres!$B$2,"Aujourd’hui",""))))))</f>
        <v/>
      </c>
      <c r="X85">
        <f>'Paramètres'!F85</f>
        <v/>
      </c>
      <c r="Y85">
        <f>'Paramètres'!G85</f>
        <v/>
      </c>
      <c r="Z85">
        <f>'Paramètres'!H85</f>
        <v/>
      </c>
      <c r="AA85">
        <f>'Paramètres'!I85</f>
        <v/>
      </c>
      <c r="AB85">
        <f>'Paramètres'!J85</f>
        <v/>
      </c>
    </row>
    <row r="86" ht="22" customHeight="1">
      <c r="A86" s="20" t="n"/>
      <c r="B86" s="21" t="n"/>
      <c r="C86" s="22" t="n"/>
      <c r="D86" s="39" t="n"/>
      <c r="E86" s="40" t="n"/>
      <c r="F86" s="25" t="n"/>
      <c r="G86" s="41">
        <f>IF(OR($D86="",$E86=""),"",$D86+$E86)</f>
        <v/>
      </c>
      <c r="H86" s="41">
        <f>IF(OR($G86="",$F86=""),"",$G86+IFERROR($F86/1440,""))</f>
        <v/>
      </c>
      <c r="I86" s="22" t="n"/>
      <c r="J86" s="21" t="n"/>
      <c r="K86" s="21" t="n"/>
      <c r="L86" s="21" t="n"/>
      <c r="M86" s="21" t="n"/>
      <c r="N86" s="22" t="n"/>
      <c r="O86" s="22" t="n"/>
      <c r="P86" s="22" t="n"/>
      <c r="Q86" s="22" t="n"/>
      <c r="R86" s="42">
        <f>IF(OR($D86="",$P86&lt;&gt;"Oui"),"",IFERROR(WORKDAY($D86,Paramètres!$B$4,Paramètres!$D$2:$D$31),""))</f>
        <v/>
      </c>
      <c r="S86" s="21" t="n"/>
      <c r="T86" s="28">
        <f>IF(OR($A86="",$D86=""),"",$D86-Paramètres!$B$2)</f>
        <v/>
      </c>
      <c r="U86" s="29">
        <f>IF($A86="","",IF($N86="Annulée","Annulée",IF(OR($D86="",$E86="",$N86="",$M86=""),"À compléter",IF(AND($D86&lt;Paramètres!$B$2,$N86&lt;&gt;"Réalisée"),"En retard",IF(AND($N86="Réalisée",$P86="Oui",$Q86&lt;&gt;"Oui",$R86&lt;&gt;"",$R86&lt;Paramètres!$B$2),"CR en retard",IF($D86=Paramètres!$B$2,"Aujourd’hui",""))))))</f>
        <v/>
      </c>
      <c r="X86">
        <f>'Paramètres'!F86</f>
        <v/>
      </c>
      <c r="Y86">
        <f>'Paramètres'!G86</f>
        <v/>
      </c>
      <c r="Z86">
        <f>'Paramètres'!H86</f>
        <v/>
      </c>
      <c r="AA86">
        <f>'Paramètres'!I86</f>
        <v/>
      </c>
      <c r="AB86">
        <f>'Paramètres'!J86</f>
        <v/>
      </c>
    </row>
    <row r="87" ht="22" customHeight="1">
      <c r="A87" s="20" t="n"/>
      <c r="B87" s="21" t="n"/>
      <c r="C87" s="22" t="n"/>
      <c r="D87" s="39" t="n"/>
      <c r="E87" s="40" t="n"/>
      <c r="F87" s="25" t="n"/>
      <c r="G87" s="43">
        <f>IF(OR($D87="",$E87=""),"",$D87+$E87)</f>
        <v/>
      </c>
      <c r="H87" s="43">
        <f>IF(OR($G87="",$F87=""),"",$G87+IFERROR($F87/1440,""))</f>
        <v/>
      </c>
      <c r="I87" s="22" t="n"/>
      <c r="J87" s="21" t="n"/>
      <c r="K87" s="21" t="n"/>
      <c r="L87" s="21" t="n"/>
      <c r="M87" s="21" t="n"/>
      <c r="N87" s="22" t="n"/>
      <c r="O87" s="22" t="n"/>
      <c r="P87" s="22" t="n"/>
      <c r="Q87" s="22" t="n"/>
      <c r="R87" s="44">
        <f>IF(OR($D87="",$P87&lt;&gt;"Oui"),"",IFERROR(WORKDAY($D87,Paramètres!$B$4,Paramètres!$D$2:$D$31),""))</f>
        <v/>
      </c>
      <c r="S87" s="21" t="n"/>
      <c r="T87" s="32">
        <f>IF(OR($A87="",$D87=""),"",$D87-Paramètres!$B$2)</f>
        <v/>
      </c>
      <c r="U87" s="33">
        <f>IF($A87="","",IF($N87="Annulée","Annulée",IF(OR($D87="",$E87="",$N87="",$M87=""),"À compléter",IF(AND($D87&lt;Paramètres!$B$2,$N87&lt;&gt;"Réalisée"),"En retard",IF(AND($N87="Réalisée",$P87="Oui",$Q87&lt;&gt;"Oui",$R87&lt;&gt;"",$R87&lt;Paramètres!$B$2),"CR en retard",IF($D87=Paramètres!$B$2,"Aujourd’hui",""))))))</f>
        <v/>
      </c>
      <c r="X87">
        <f>'Paramètres'!F87</f>
        <v/>
      </c>
      <c r="Y87">
        <f>'Paramètres'!G87</f>
        <v/>
      </c>
      <c r="Z87">
        <f>'Paramètres'!H87</f>
        <v/>
      </c>
      <c r="AA87">
        <f>'Paramètres'!I87</f>
        <v/>
      </c>
      <c r="AB87">
        <f>'Paramètres'!J87</f>
        <v/>
      </c>
    </row>
    <row r="88" ht="22" customHeight="1">
      <c r="A88" s="20" t="n"/>
      <c r="B88" s="21" t="n"/>
      <c r="C88" s="22" t="n"/>
      <c r="D88" s="39" t="n"/>
      <c r="E88" s="40" t="n"/>
      <c r="F88" s="25" t="n"/>
      <c r="G88" s="41">
        <f>IF(OR($D88="",$E88=""),"",$D88+$E88)</f>
        <v/>
      </c>
      <c r="H88" s="41">
        <f>IF(OR($G88="",$F88=""),"",$G88+IFERROR($F88/1440,""))</f>
        <v/>
      </c>
      <c r="I88" s="22" t="n"/>
      <c r="J88" s="21" t="n"/>
      <c r="K88" s="21" t="n"/>
      <c r="L88" s="21" t="n"/>
      <c r="M88" s="21" t="n"/>
      <c r="N88" s="22" t="n"/>
      <c r="O88" s="22" t="n"/>
      <c r="P88" s="22" t="n"/>
      <c r="Q88" s="22" t="n"/>
      <c r="R88" s="42">
        <f>IF(OR($D88="",$P88&lt;&gt;"Oui"),"",IFERROR(WORKDAY($D88,Paramètres!$B$4,Paramètres!$D$2:$D$31),""))</f>
        <v/>
      </c>
      <c r="S88" s="21" t="n"/>
      <c r="T88" s="28">
        <f>IF(OR($A88="",$D88=""),"",$D88-Paramètres!$B$2)</f>
        <v/>
      </c>
      <c r="U88" s="29">
        <f>IF($A88="","",IF($N88="Annulée","Annulée",IF(OR($D88="",$E88="",$N88="",$M88=""),"À compléter",IF(AND($D88&lt;Paramètres!$B$2,$N88&lt;&gt;"Réalisée"),"En retard",IF(AND($N88="Réalisée",$P88="Oui",$Q88&lt;&gt;"Oui",$R88&lt;&gt;"",$R88&lt;Paramètres!$B$2),"CR en retard",IF($D88=Paramètres!$B$2,"Aujourd’hui",""))))))</f>
        <v/>
      </c>
      <c r="X88">
        <f>'Paramètres'!F88</f>
        <v/>
      </c>
      <c r="Y88">
        <f>'Paramètres'!G88</f>
        <v/>
      </c>
      <c r="Z88">
        <f>'Paramètres'!H88</f>
        <v/>
      </c>
      <c r="AA88">
        <f>'Paramètres'!I88</f>
        <v/>
      </c>
      <c r="AB88">
        <f>'Paramètres'!J88</f>
        <v/>
      </c>
    </row>
    <row r="89" ht="22" customHeight="1">
      <c r="A89" s="20" t="n"/>
      <c r="B89" s="21" t="n"/>
      <c r="C89" s="22" t="n"/>
      <c r="D89" s="39" t="n"/>
      <c r="E89" s="40" t="n"/>
      <c r="F89" s="25" t="n"/>
      <c r="G89" s="43">
        <f>IF(OR($D89="",$E89=""),"",$D89+$E89)</f>
        <v/>
      </c>
      <c r="H89" s="43">
        <f>IF(OR($G89="",$F89=""),"",$G89+IFERROR($F89/1440,""))</f>
        <v/>
      </c>
      <c r="I89" s="22" t="n"/>
      <c r="J89" s="21" t="n"/>
      <c r="K89" s="21" t="n"/>
      <c r="L89" s="21" t="n"/>
      <c r="M89" s="21" t="n"/>
      <c r="N89" s="22" t="n"/>
      <c r="O89" s="22" t="n"/>
      <c r="P89" s="22" t="n"/>
      <c r="Q89" s="22" t="n"/>
      <c r="R89" s="44">
        <f>IF(OR($D89="",$P89&lt;&gt;"Oui"),"",IFERROR(WORKDAY($D89,Paramètres!$B$4,Paramètres!$D$2:$D$31),""))</f>
        <v/>
      </c>
      <c r="S89" s="21" t="n"/>
      <c r="T89" s="32">
        <f>IF(OR($A89="",$D89=""),"",$D89-Paramètres!$B$2)</f>
        <v/>
      </c>
      <c r="U89" s="33">
        <f>IF($A89="","",IF($N89="Annulée","Annulée",IF(OR($D89="",$E89="",$N89="",$M89=""),"À compléter",IF(AND($D89&lt;Paramètres!$B$2,$N89&lt;&gt;"Réalisée"),"En retard",IF(AND($N89="Réalisée",$P89="Oui",$Q89&lt;&gt;"Oui",$R89&lt;&gt;"",$R89&lt;Paramètres!$B$2),"CR en retard",IF($D89=Paramètres!$B$2,"Aujourd’hui",""))))))</f>
        <v/>
      </c>
      <c r="X89">
        <f>'Paramètres'!F89</f>
        <v/>
      </c>
      <c r="Y89">
        <f>'Paramètres'!G89</f>
        <v/>
      </c>
      <c r="Z89">
        <f>'Paramètres'!H89</f>
        <v/>
      </c>
      <c r="AA89">
        <f>'Paramètres'!I89</f>
        <v/>
      </c>
      <c r="AB89">
        <f>'Paramètres'!J89</f>
        <v/>
      </c>
    </row>
    <row r="90" ht="22" customHeight="1">
      <c r="A90" s="20" t="n"/>
      <c r="B90" s="21" t="n"/>
      <c r="C90" s="22" t="n"/>
      <c r="D90" s="39" t="n"/>
      <c r="E90" s="40" t="n"/>
      <c r="F90" s="25" t="n"/>
      <c r="G90" s="41">
        <f>IF(OR($D90="",$E90=""),"",$D90+$E90)</f>
        <v/>
      </c>
      <c r="H90" s="41">
        <f>IF(OR($G90="",$F90=""),"",$G90+IFERROR($F90/1440,""))</f>
        <v/>
      </c>
      <c r="I90" s="22" t="n"/>
      <c r="J90" s="21" t="n"/>
      <c r="K90" s="21" t="n"/>
      <c r="L90" s="21" t="n"/>
      <c r="M90" s="21" t="n"/>
      <c r="N90" s="22" t="n"/>
      <c r="O90" s="22" t="n"/>
      <c r="P90" s="22" t="n"/>
      <c r="Q90" s="22" t="n"/>
      <c r="R90" s="42">
        <f>IF(OR($D90="",$P90&lt;&gt;"Oui"),"",IFERROR(WORKDAY($D90,Paramètres!$B$4,Paramètres!$D$2:$D$31),""))</f>
        <v/>
      </c>
      <c r="S90" s="21" t="n"/>
      <c r="T90" s="28">
        <f>IF(OR($A90="",$D90=""),"",$D90-Paramètres!$B$2)</f>
        <v/>
      </c>
      <c r="U90" s="29">
        <f>IF($A90="","",IF($N90="Annulée","Annulée",IF(OR($D90="",$E90="",$N90="",$M90=""),"À compléter",IF(AND($D90&lt;Paramètres!$B$2,$N90&lt;&gt;"Réalisée"),"En retard",IF(AND($N90="Réalisée",$P90="Oui",$Q90&lt;&gt;"Oui",$R90&lt;&gt;"",$R90&lt;Paramètres!$B$2),"CR en retard",IF($D90=Paramètres!$B$2,"Aujourd’hui",""))))))</f>
        <v/>
      </c>
      <c r="X90">
        <f>'Paramètres'!F90</f>
        <v/>
      </c>
      <c r="Y90">
        <f>'Paramètres'!G90</f>
        <v/>
      </c>
      <c r="Z90">
        <f>'Paramètres'!H90</f>
        <v/>
      </c>
      <c r="AA90">
        <f>'Paramètres'!I90</f>
        <v/>
      </c>
      <c r="AB90">
        <f>'Paramètres'!J90</f>
        <v/>
      </c>
    </row>
    <row r="91" ht="22" customHeight="1">
      <c r="A91" s="20" t="n"/>
      <c r="B91" s="21" t="n"/>
      <c r="C91" s="22" t="n"/>
      <c r="D91" s="39" t="n"/>
      <c r="E91" s="40" t="n"/>
      <c r="F91" s="25" t="n"/>
      <c r="G91" s="43">
        <f>IF(OR($D91="",$E91=""),"",$D91+$E91)</f>
        <v/>
      </c>
      <c r="H91" s="43">
        <f>IF(OR($G91="",$F91=""),"",$G91+IFERROR($F91/1440,""))</f>
        <v/>
      </c>
      <c r="I91" s="22" t="n"/>
      <c r="J91" s="21" t="n"/>
      <c r="K91" s="21" t="n"/>
      <c r="L91" s="21" t="n"/>
      <c r="M91" s="21" t="n"/>
      <c r="N91" s="22" t="n"/>
      <c r="O91" s="22" t="n"/>
      <c r="P91" s="22" t="n"/>
      <c r="Q91" s="22" t="n"/>
      <c r="R91" s="44">
        <f>IF(OR($D91="",$P91&lt;&gt;"Oui"),"",IFERROR(WORKDAY($D91,Paramètres!$B$4,Paramètres!$D$2:$D$31),""))</f>
        <v/>
      </c>
      <c r="S91" s="21" t="n"/>
      <c r="T91" s="32">
        <f>IF(OR($A91="",$D91=""),"",$D91-Paramètres!$B$2)</f>
        <v/>
      </c>
      <c r="U91" s="33">
        <f>IF($A91="","",IF($N91="Annulée","Annulée",IF(OR($D91="",$E91="",$N91="",$M91=""),"À compléter",IF(AND($D91&lt;Paramètres!$B$2,$N91&lt;&gt;"Réalisée"),"En retard",IF(AND($N91="Réalisée",$P91="Oui",$Q91&lt;&gt;"Oui",$R91&lt;&gt;"",$R91&lt;Paramètres!$B$2),"CR en retard",IF($D91=Paramètres!$B$2,"Aujourd’hui",""))))))</f>
        <v/>
      </c>
      <c r="X91">
        <f>'Paramètres'!F91</f>
        <v/>
      </c>
      <c r="Y91">
        <f>'Paramètres'!G91</f>
        <v/>
      </c>
      <c r="Z91">
        <f>'Paramètres'!H91</f>
        <v/>
      </c>
      <c r="AA91">
        <f>'Paramètres'!I91</f>
        <v/>
      </c>
      <c r="AB91">
        <f>'Paramètres'!J91</f>
        <v/>
      </c>
    </row>
    <row r="92" ht="22" customHeight="1">
      <c r="A92" s="20" t="n"/>
      <c r="B92" s="21" t="n"/>
      <c r="C92" s="22" t="n"/>
      <c r="D92" s="39" t="n"/>
      <c r="E92" s="40" t="n"/>
      <c r="F92" s="25" t="n"/>
      <c r="G92" s="41">
        <f>IF(OR($D92="",$E92=""),"",$D92+$E92)</f>
        <v/>
      </c>
      <c r="H92" s="41">
        <f>IF(OR($G92="",$F92=""),"",$G92+IFERROR($F92/1440,""))</f>
        <v/>
      </c>
      <c r="I92" s="22" t="n"/>
      <c r="J92" s="21" t="n"/>
      <c r="K92" s="21" t="n"/>
      <c r="L92" s="21" t="n"/>
      <c r="M92" s="21" t="n"/>
      <c r="N92" s="22" t="n"/>
      <c r="O92" s="22" t="n"/>
      <c r="P92" s="22" t="n"/>
      <c r="Q92" s="22" t="n"/>
      <c r="R92" s="42">
        <f>IF(OR($D92="",$P92&lt;&gt;"Oui"),"",IFERROR(WORKDAY($D92,Paramètres!$B$4,Paramètres!$D$2:$D$31),""))</f>
        <v/>
      </c>
      <c r="S92" s="21" t="n"/>
      <c r="T92" s="28">
        <f>IF(OR($A92="",$D92=""),"",$D92-Paramètres!$B$2)</f>
        <v/>
      </c>
      <c r="U92" s="29">
        <f>IF($A92="","",IF($N92="Annulée","Annulée",IF(OR($D92="",$E92="",$N92="",$M92=""),"À compléter",IF(AND($D92&lt;Paramètres!$B$2,$N92&lt;&gt;"Réalisée"),"En retard",IF(AND($N92="Réalisée",$P92="Oui",$Q92&lt;&gt;"Oui",$R92&lt;&gt;"",$R92&lt;Paramètres!$B$2),"CR en retard",IF($D92=Paramètres!$B$2,"Aujourd’hui",""))))))</f>
        <v/>
      </c>
      <c r="X92">
        <f>'Paramètres'!F92</f>
        <v/>
      </c>
      <c r="Y92">
        <f>'Paramètres'!G92</f>
        <v/>
      </c>
      <c r="Z92">
        <f>'Paramètres'!H92</f>
        <v/>
      </c>
      <c r="AA92">
        <f>'Paramètres'!I92</f>
        <v/>
      </c>
      <c r="AB92">
        <f>'Paramètres'!J92</f>
        <v/>
      </c>
    </row>
    <row r="93" ht="22" customHeight="1">
      <c r="A93" s="20" t="n"/>
      <c r="B93" s="21" t="n"/>
      <c r="C93" s="22" t="n"/>
      <c r="D93" s="39" t="n"/>
      <c r="E93" s="40" t="n"/>
      <c r="F93" s="25" t="n"/>
      <c r="G93" s="43">
        <f>IF(OR($D93="",$E93=""),"",$D93+$E93)</f>
        <v/>
      </c>
      <c r="H93" s="43">
        <f>IF(OR($G93="",$F93=""),"",$G93+IFERROR($F93/1440,""))</f>
        <v/>
      </c>
      <c r="I93" s="22" t="n"/>
      <c r="J93" s="21" t="n"/>
      <c r="K93" s="21" t="n"/>
      <c r="L93" s="21" t="n"/>
      <c r="M93" s="21" t="n"/>
      <c r="N93" s="22" t="n"/>
      <c r="O93" s="22" t="n"/>
      <c r="P93" s="22" t="n"/>
      <c r="Q93" s="22" t="n"/>
      <c r="R93" s="44">
        <f>IF(OR($D93="",$P93&lt;&gt;"Oui"),"",IFERROR(WORKDAY($D93,Paramètres!$B$4,Paramètres!$D$2:$D$31),""))</f>
        <v/>
      </c>
      <c r="S93" s="21" t="n"/>
      <c r="T93" s="32">
        <f>IF(OR($A93="",$D93=""),"",$D93-Paramètres!$B$2)</f>
        <v/>
      </c>
      <c r="U93" s="33">
        <f>IF($A93="","",IF($N93="Annulée","Annulée",IF(OR($D93="",$E93="",$N93="",$M93=""),"À compléter",IF(AND($D93&lt;Paramètres!$B$2,$N93&lt;&gt;"Réalisée"),"En retard",IF(AND($N93="Réalisée",$P93="Oui",$Q93&lt;&gt;"Oui",$R93&lt;&gt;"",$R93&lt;Paramètres!$B$2),"CR en retard",IF($D93=Paramètres!$B$2,"Aujourd’hui",""))))))</f>
        <v/>
      </c>
      <c r="X93">
        <f>'Paramètres'!F93</f>
        <v/>
      </c>
      <c r="Y93">
        <f>'Paramètres'!G93</f>
        <v/>
      </c>
      <c r="Z93">
        <f>'Paramètres'!H93</f>
        <v/>
      </c>
      <c r="AA93">
        <f>'Paramètres'!I93</f>
        <v/>
      </c>
      <c r="AB93">
        <f>'Paramètres'!J93</f>
        <v/>
      </c>
    </row>
    <row r="94" ht="22" customHeight="1">
      <c r="A94" s="20" t="n"/>
      <c r="B94" s="21" t="n"/>
      <c r="C94" s="22" t="n"/>
      <c r="D94" s="39" t="n"/>
      <c r="E94" s="40" t="n"/>
      <c r="F94" s="25" t="n"/>
      <c r="G94" s="41">
        <f>IF(OR($D94="",$E94=""),"",$D94+$E94)</f>
        <v/>
      </c>
      <c r="H94" s="41">
        <f>IF(OR($G94="",$F94=""),"",$G94+IFERROR($F94/1440,""))</f>
        <v/>
      </c>
      <c r="I94" s="22" t="n"/>
      <c r="J94" s="21" t="n"/>
      <c r="K94" s="21" t="n"/>
      <c r="L94" s="21" t="n"/>
      <c r="M94" s="21" t="n"/>
      <c r="N94" s="22" t="n"/>
      <c r="O94" s="22" t="n"/>
      <c r="P94" s="22" t="n"/>
      <c r="Q94" s="22" t="n"/>
      <c r="R94" s="42">
        <f>IF(OR($D94="",$P94&lt;&gt;"Oui"),"",IFERROR(WORKDAY($D94,Paramètres!$B$4,Paramètres!$D$2:$D$31),""))</f>
        <v/>
      </c>
      <c r="S94" s="21" t="n"/>
      <c r="T94" s="28">
        <f>IF(OR($A94="",$D94=""),"",$D94-Paramètres!$B$2)</f>
        <v/>
      </c>
      <c r="U94" s="29">
        <f>IF($A94="","",IF($N94="Annulée","Annulée",IF(OR($D94="",$E94="",$N94="",$M94=""),"À compléter",IF(AND($D94&lt;Paramètres!$B$2,$N94&lt;&gt;"Réalisée"),"En retard",IF(AND($N94="Réalisée",$P94="Oui",$Q94&lt;&gt;"Oui",$R94&lt;&gt;"",$R94&lt;Paramètres!$B$2),"CR en retard",IF($D94=Paramètres!$B$2,"Aujourd’hui",""))))))</f>
        <v/>
      </c>
      <c r="X94">
        <f>'Paramètres'!F94</f>
        <v/>
      </c>
      <c r="Y94">
        <f>'Paramètres'!G94</f>
        <v/>
      </c>
      <c r="Z94">
        <f>'Paramètres'!H94</f>
        <v/>
      </c>
      <c r="AA94">
        <f>'Paramètres'!I94</f>
        <v/>
      </c>
      <c r="AB94">
        <f>'Paramètres'!J94</f>
        <v/>
      </c>
    </row>
    <row r="95" ht="22" customHeight="1">
      <c r="A95" s="20" t="n"/>
      <c r="B95" s="21" t="n"/>
      <c r="C95" s="22" t="n"/>
      <c r="D95" s="39" t="n"/>
      <c r="E95" s="40" t="n"/>
      <c r="F95" s="25" t="n"/>
      <c r="G95" s="43">
        <f>IF(OR($D95="",$E95=""),"",$D95+$E95)</f>
        <v/>
      </c>
      <c r="H95" s="43">
        <f>IF(OR($G95="",$F95=""),"",$G95+IFERROR($F95/1440,""))</f>
        <v/>
      </c>
      <c r="I95" s="22" t="n"/>
      <c r="J95" s="21" t="n"/>
      <c r="K95" s="21" t="n"/>
      <c r="L95" s="21" t="n"/>
      <c r="M95" s="21" t="n"/>
      <c r="N95" s="22" t="n"/>
      <c r="O95" s="22" t="n"/>
      <c r="P95" s="22" t="n"/>
      <c r="Q95" s="22" t="n"/>
      <c r="R95" s="44">
        <f>IF(OR($D95="",$P95&lt;&gt;"Oui"),"",IFERROR(WORKDAY($D95,Paramètres!$B$4,Paramètres!$D$2:$D$31),""))</f>
        <v/>
      </c>
      <c r="S95" s="21" t="n"/>
      <c r="T95" s="32">
        <f>IF(OR($A95="",$D95=""),"",$D95-Paramètres!$B$2)</f>
        <v/>
      </c>
      <c r="U95" s="33">
        <f>IF($A95="","",IF($N95="Annulée","Annulée",IF(OR($D95="",$E95="",$N95="",$M95=""),"À compléter",IF(AND($D95&lt;Paramètres!$B$2,$N95&lt;&gt;"Réalisée"),"En retard",IF(AND($N95="Réalisée",$P95="Oui",$Q95&lt;&gt;"Oui",$R95&lt;&gt;"",$R95&lt;Paramètres!$B$2),"CR en retard",IF($D95=Paramètres!$B$2,"Aujourd’hui",""))))))</f>
        <v/>
      </c>
      <c r="X95">
        <f>'Paramètres'!F95</f>
        <v/>
      </c>
      <c r="Y95">
        <f>'Paramètres'!G95</f>
        <v/>
      </c>
      <c r="Z95">
        <f>'Paramètres'!H95</f>
        <v/>
      </c>
      <c r="AA95">
        <f>'Paramètres'!I95</f>
        <v/>
      </c>
      <c r="AB95">
        <f>'Paramètres'!J95</f>
        <v/>
      </c>
    </row>
    <row r="96" ht="22" customHeight="1">
      <c r="A96" s="20" t="n"/>
      <c r="B96" s="21" t="n"/>
      <c r="C96" s="22" t="n"/>
      <c r="D96" s="39" t="n"/>
      <c r="E96" s="40" t="n"/>
      <c r="F96" s="25" t="n"/>
      <c r="G96" s="41">
        <f>IF(OR($D96="",$E96=""),"",$D96+$E96)</f>
        <v/>
      </c>
      <c r="H96" s="41">
        <f>IF(OR($G96="",$F96=""),"",$G96+IFERROR($F96/1440,""))</f>
        <v/>
      </c>
      <c r="I96" s="22" t="n"/>
      <c r="J96" s="21" t="n"/>
      <c r="K96" s="21" t="n"/>
      <c r="L96" s="21" t="n"/>
      <c r="M96" s="21" t="n"/>
      <c r="N96" s="22" t="n"/>
      <c r="O96" s="22" t="n"/>
      <c r="P96" s="22" t="n"/>
      <c r="Q96" s="22" t="n"/>
      <c r="R96" s="42">
        <f>IF(OR($D96="",$P96&lt;&gt;"Oui"),"",IFERROR(WORKDAY($D96,Paramètres!$B$4,Paramètres!$D$2:$D$31),""))</f>
        <v/>
      </c>
      <c r="S96" s="21" t="n"/>
      <c r="T96" s="28">
        <f>IF(OR($A96="",$D96=""),"",$D96-Paramètres!$B$2)</f>
        <v/>
      </c>
      <c r="U96" s="29">
        <f>IF($A96="","",IF($N96="Annulée","Annulée",IF(OR($D96="",$E96="",$N96="",$M96=""),"À compléter",IF(AND($D96&lt;Paramètres!$B$2,$N96&lt;&gt;"Réalisée"),"En retard",IF(AND($N96="Réalisée",$P96="Oui",$Q96&lt;&gt;"Oui",$R96&lt;&gt;"",$R96&lt;Paramètres!$B$2),"CR en retard",IF($D96=Paramètres!$B$2,"Aujourd’hui",""))))))</f>
        <v/>
      </c>
      <c r="X96">
        <f>'Paramètres'!F96</f>
        <v/>
      </c>
      <c r="Y96">
        <f>'Paramètres'!G96</f>
        <v/>
      </c>
      <c r="Z96">
        <f>'Paramètres'!H96</f>
        <v/>
      </c>
      <c r="AA96">
        <f>'Paramètres'!I96</f>
        <v/>
      </c>
      <c r="AB96">
        <f>'Paramètres'!J96</f>
        <v/>
      </c>
    </row>
    <row r="97" ht="22" customHeight="1">
      <c r="A97" s="20" t="n"/>
      <c r="B97" s="21" t="n"/>
      <c r="C97" s="22" t="n"/>
      <c r="D97" s="39" t="n"/>
      <c r="E97" s="40" t="n"/>
      <c r="F97" s="25" t="n"/>
      <c r="G97" s="43">
        <f>IF(OR($D97="",$E97=""),"",$D97+$E97)</f>
        <v/>
      </c>
      <c r="H97" s="43">
        <f>IF(OR($G97="",$F97=""),"",$G97+IFERROR($F97/1440,""))</f>
        <v/>
      </c>
      <c r="I97" s="22" t="n"/>
      <c r="J97" s="21" t="n"/>
      <c r="K97" s="21" t="n"/>
      <c r="L97" s="21" t="n"/>
      <c r="M97" s="21" t="n"/>
      <c r="N97" s="22" t="n"/>
      <c r="O97" s="22" t="n"/>
      <c r="P97" s="22" t="n"/>
      <c r="Q97" s="22" t="n"/>
      <c r="R97" s="44">
        <f>IF(OR($D97="",$P97&lt;&gt;"Oui"),"",IFERROR(WORKDAY($D97,Paramètres!$B$4,Paramètres!$D$2:$D$31),""))</f>
        <v/>
      </c>
      <c r="S97" s="21" t="n"/>
      <c r="T97" s="32">
        <f>IF(OR($A97="",$D97=""),"",$D97-Paramètres!$B$2)</f>
        <v/>
      </c>
      <c r="U97" s="33">
        <f>IF($A97="","",IF($N97="Annulée","Annulée",IF(OR($D97="",$E97="",$N97="",$M97=""),"À compléter",IF(AND($D97&lt;Paramètres!$B$2,$N97&lt;&gt;"Réalisée"),"En retard",IF(AND($N97="Réalisée",$P97="Oui",$Q97&lt;&gt;"Oui",$R97&lt;&gt;"",$R97&lt;Paramètres!$B$2),"CR en retard",IF($D97=Paramètres!$B$2,"Aujourd’hui",""))))))</f>
        <v/>
      </c>
      <c r="X97">
        <f>'Paramètres'!F97</f>
        <v/>
      </c>
      <c r="Y97">
        <f>'Paramètres'!G97</f>
        <v/>
      </c>
      <c r="Z97">
        <f>'Paramètres'!H97</f>
        <v/>
      </c>
      <c r="AA97">
        <f>'Paramètres'!I97</f>
        <v/>
      </c>
      <c r="AB97">
        <f>'Paramètres'!J97</f>
        <v/>
      </c>
    </row>
    <row r="98" ht="22" customHeight="1">
      <c r="A98" s="20" t="n"/>
      <c r="B98" s="21" t="n"/>
      <c r="C98" s="22" t="n"/>
      <c r="D98" s="39" t="n"/>
      <c r="E98" s="40" t="n"/>
      <c r="F98" s="25" t="n"/>
      <c r="G98" s="41">
        <f>IF(OR($D98="",$E98=""),"",$D98+$E98)</f>
        <v/>
      </c>
      <c r="H98" s="41">
        <f>IF(OR($G98="",$F98=""),"",$G98+IFERROR($F98/1440,""))</f>
        <v/>
      </c>
      <c r="I98" s="22" t="n"/>
      <c r="J98" s="21" t="n"/>
      <c r="K98" s="21" t="n"/>
      <c r="L98" s="21" t="n"/>
      <c r="M98" s="21" t="n"/>
      <c r="N98" s="22" t="n"/>
      <c r="O98" s="22" t="n"/>
      <c r="P98" s="22" t="n"/>
      <c r="Q98" s="22" t="n"/>
      <c r="R98" s="42">
        <f>IF(OR($D98="",$P98&lt;&gt;"Oui"),"",IFERROR(WORKDAY($D98,Paramètres!$B$4,Paramètres!$D$2:$D$31),""))</f>
        <v/>
      </c>
      <c r="S98" s="21" t="n"/>
      <c r="T98" s="28">
        <f>IF(OR($A98="",$D98=""),"",$D98-Paramètres!$B$2)</f>
        <v/>
      </c>
      <c r="U98" s="29">
        <f>IF($A98="","",IF($N98="Annulée","Annulée",IF(OR($D98="",$E98="",$N98="",$M98=""),"À compléter",IF(AND($D98&lt;Paramètres!$B$2,$N98&lt;&gt;"Réalisée"),"En retard",IF(AND($N98="Réalisée",$P98="Oui",$Q98&lt;&gt;"Oui",$R98&lt;&gt;"",$R98&lt;Paramètres!$B$2),"CR en retard",IF($D98=Paramètres!$B$2,"Aujourd’hui",""))))))</f>
        <v/>
      </c>
      <c r="X98">
        <f>'Paramètres'!F98</f>
        <v/>
      </c>
      <c r="Y98">
        <f>'Paramètres'!G98</f>
        <v/>
      </c>
      <c r="Z98">
        <f>'Paramètres'!H98</f>
        <v/>
      </c>
      <c r="AA98">
        <f>'Paramètres'!I98</f>
        <v/>
      </c>
      <c r="AB98">
        <f>'Paramètres'!J98</f>
        <v/>
      </c>
    </row>
    <row r="99" ht="22" customHeight="1">
      <c r="A99" s="20" t="n"/>
      <c r="B99" s="21" t="n"/>
      <c r="C99" s="22" t="n"/>
      <c r="D99" s="39" t="n"/>
      <c r="E99" s="40" t="n"/>
      <c r="F99" s="25" t="n"/>
      <c r="G99" s="43">
        <f>IF(OR($D99="",$E99=""),"",$D99+$E99)</f>
        <v/>
      </c>
      <c r="H99" s="43">
        <f>IF(OR($G99="",$F99=""),"",$G99+IFERROR($F99/1440,""))</f>
        <v/>
      </c>
      <c r="I99" s="22" t="n"/>
      <c r="J99" s="21" t="n"/>
      <c r="K99" s="21" t="n"/>
      <c r="L99" s="21" t="n"/>
      <c r="M99" s="21" t="n"/>
      <c r="N99" s="22" t="n"/>
      <c r="O99" s="22" t="n"/>
      <c r="P99" s="22" t="n"/>
      <c r="Q99" s="22" t="n"/>
      <c r="R99" s="44">
        <f>IF(OR($D99="",$P99&lt;&gt;"Oui"),"",IFERROR(WORKDAY($D99,Paramètres!$B$4,Paramètres!$D$2:$D$31),""))</f>
        <v/>
      </c>
      <c r="S99" s="21" t="n"/>
      <c r="T99" s="32">
        <f>IF(OR($A99="",$D99=""),"",$D99-Paramètres!$B$2)</f>
        <v/>
      </c>
      <c r="U99" s="33">
        <f>IF($A99="","",IF($N99="Annulée","Annulée",IF(OR($D99="",$E99="",$N99="",$M99=""),"À compléter",IF(AND($D99&lt;Paramètres!$B$2,$N99&lt;&gt;"Réalisée"),"En retard",IF(AND($N99="Réalisée",$P99="Oui",$Q99&lt;&gt;"Oui",$R99&lt;&gt;"",$R99&lt;Paramètres!$B$2),"CR en retard",IF($D99=Paramètres!$B$2,"Aujourd’hui",""))))))</f>
        <v/>
      </c>
      <c r="X99">
        <f>'Paramètres'!F99</f>
        <v/>
      </c>
      <c r="Y99">
        <f>'Paramètres'!G99</f>
        <v/>
      </c>
      <c r="Z99">
        <f>'Paramètres'!H99</f>
        <v/>
      </c>
      <c r="AA99">
        <f>'Paramètres'!I99</f>
        <v/>
      </c>
      <c r="AB99">
        <f>'Paramètres'!J99</f>
        <v/>
      </c>
    </row>
    <row r="100" ht="22" customHeight="1">
      <c r="A100" s="20" t="n"/>
      <c r="B100" s="21" t="n"/>
      <c r="C100" s="22" t="n"/>
      <c r="D100" s="39" t="n"/>
      <c r="E100" s="40" t="n"/>
      <c r="F100" s="25" t="n"/>
      <c r="G100" s="41">
        <f>IF(OR($D100="",$E100=""),"",$D100+$E100)</f>
        <v/>
      </c>
      <c r="H100" s="41">
        <f>IF(OR($G100="",$F100=""),"",$G100+IFERROR($F100/1440,""))</f>
        <v/>
      </c>
      <c r="I100" s="22" t="n"/>
      <c r="J100" s="21" t="n"/>
      <c r="K100" s="21" t="n"/>
      <c r="L100" s="21" t="n"/>
      <c r="M100" s="21" t="n"/>
      <c r="N100" s="22" t="n"/>
      <c r="O100" s="22" t="n"/>
      <c r="P100" s="22" t="n"/>
      <c r="Q100" s="22" t="n"/>
      <c r="R100" s="42">
        <f>IF(OR($D100="",$P100&lt;&gt;"Oui"),"",IFERROR(WORKDAY($D100,Paramètres!$B$4,Paramètres!$D$2:$D$31),""))</f>
        <v/>
      </c>
      <c r="S100" s="21" t="n"/>
      <c r="T100" s="28">
        <f>IF(OR($A100="",$D100=""),"",$D100-Paramètres!$B$2)</f>
        <v/>
      </c>
      <c r="U100" s="29">
        <f>IF($A100="","",IF($N100="Annulée","Annulée",IF(OR($D100="",$E100="",$N100="",$M100=""),"À compléter",IF(AND($D100&lt;Paramètres!$B$2,$N100&lt;&gt;"Réalisée"),"En retard",IF(AND($N100="Réalisée",$P100="Oui",$Q100&lt;&gt;"Oui",$R100&lt;&gt;"",$R100&lt;Paramètres!$B$2),"CR en retard",IF($D100=Paramètres!$B$2,"Aujourd’hui",""))))))</f>
        <v/>
      </c>
      <c r="X100">
        <f>'Paramètres'!F100</f>
        <v/>
      </c>
      <c r="Y100">
        <f>'Paramètres'!G100</f>
        <v/>
      </c>
      <c r="Z100">
        <f>'Paramètres'!H100</f>
        <v/>
      </c>
      <c r="AA100">
        <f>'Paramètres'!I100</f>
        <v/>
      </c>
      <c r="AB100">
        <f>'Paramètres'!J100</f>
        <v/>
      </c>
    </row>
    <row r="101" ht="22" customHeight="1">
      <c r="A101" s="20" t="n"/>
      <c r="B101" s="21" t="n"/>
      <c r="C101" s="22" t="n"/>
      <c r="D101" s="39" t="n"/>
      <c r="E101" s="40" t="n"/>
      <c r="F101" s="25" t="n"/>
      <c r="G101" s="43">
        <f>IF(OR($D101="",$E101=""),"",$D101+$E101)</f>
        <v/>
      </c>
      <c r="H101" s="43">
        <f>IF(OR($G101="",$F101=""),"",$G101+IFERROR($F101/1440,""))</f>
        <v/>
      </c>
      <c r="I101" s="22" t="n"/>
      <c r="J101" s="21" t="n"/>
      <c r="K101" s="21" t="n"/>
      <c r="L101" s="21" t="n"/>
      <c r="M101" s="21" t="n"/>
      <c r="N101" s="22" t="n"/>
      <c r="O101" s="22" t="n"/>
      <c r="P101" s="22" t="n"/>
      <c r="Q101" s="22" t="n"/>
      <c r="R101" s="44">
        <f>IF(OR($D101="",$P101&lt;&gt;"Oui"),"",IFERROR(WORKDAY($D101,Paramètres!$B$4,Paramètres!$D$2:$D$31),""))</f>
        <v/>
      </c>
      <c r="S101" s="21" t="n"/>
      <c r="T101" s="32">
        <f>IF(OR($A101="",$D101=""),"",$D101-Paramètres!$B$2)</f>
        <v/>
      </c>
      <c r="U101" s="33">
        <f>IF($A101="","",IF($N101="Annulée","Annulée",IF(OR($D101="",$E101="",$N101="",$M101=""),"À compléter",IF(AND($D101&lt;Paramètres!$B$2,$N101&lt;&gt;"Réalisée"),"En retard",IF(AND($N101="Réalisée",$P101="Oui",$Q101&lt;&gt;"Oui",$R101&lt;&gt;"",$R101&lt;Paramètres!$B$2),"CR en retard",IF($D101=Paramètres!$B$2,"Aujourd’hui",""))))))</f>
        <v/>
      </c>
      <c r="X101">
        <f>'Paramètres'!F101</f>
        <v/>
      </c>
      <c r="Y101">
        <f>'Paramètres'!G101</f>
        <v/>
      </c>
      <c r="Z101">
        <f>'Paramètres'!H101</f>
        <v/>
      </c>
      <c r="AA101">
        <f>'Paramètres'!I101</f>
        <v/>
      </c>
      <c r="AB101">
        <f>'Paramètres'!J101</f>
        <v/>
      </c>
    </row>
    <row r="102" ht="22" customHeight="1">
      <c r="A102" s="20" t="n"/>
      <c r="B102" s="21" t="n"/>
      <c r="C102" s="22" t="n"/>
      <c r="D102" s="39" t="n"/>
      <c r="E102" s="40" t="n"/>
      <c r="F102" s="25" t="n"/>
      <c r="G102" s="41">
        <f>IF(OR($D102="",$E102=""),"",$D102+$E102)</f>
        <v/>
      </c>
      <c r="H102" s="41">
        <f>IF(OR($G102="",$F102=""),"",$G102+IFERROR($F102/1440,""))</f>
        <v/>
      </c>
      <c r="I102" s="22" t="n"/>
      <c r="J102" s="21" t="n"/>
      <c r="K102" s="21" t="n"/>
      <c r="L102" s="21" t="n"/>
      <c r="M102" s="21" t="n"/>
      <c r="N102" s="22" t="n"/>
      <c r="O102" s="22" t="n"/>
      <c r="P102" s="22" t="n"/>
      <c r="Q102" s="22" t="n"/>
      <c r="R102" s="42">
        <f>IF(OR($D102="",$P102&lt;&gt;"Oui"),"",IFERROR(WORKDAY($D102,Paramètres!$B$4,Paramètres!$D$2:$D$31),""))</f>
        <v/>
      </c>
      <c r="S102" s="21" t="n"/>
      <c r="T102" s="28">
        <f>IF(OR($A102="",$D102=""),"",$D102-Paramètres!$B$2)</f>
        <v/>
      </c>
      <c r="U102" s="29">
        <f>IF($A102="","",IF($N102="Annulée","Annulée",IF(OR($D102="",$E102="",$N102="",$M102=""),"À compléter",IF(AND($D102&lt;Paramètres!$B$2,$N102&lt;&gt;"Réalisée"),"En retard",IF(AND($N102="Réalisée",$P102="Oui",$Q102&lt;&gt;"Oui",$R102&lt;&gt;"",$R102&lt;Paramètres!$B$2),"CR en retard",IF($D102=Paramètres!$B$2,"Aujourd’hui",""))))))</f>
        <v/>
      </c>
      <c r="X102">
        <f>'Paramètres'!F102</f>
        <v/>
      </c>
      <c r="Y102">
        <f>'Paramètres'!G102</f>
        <v/>
      </c>
      <c r="Z102">
        <f>'Paramètres'!H102</f>
        <v/>
      </c>
      <c r="AA102">
        <f>'Paramètres'!I102</f>
        <v/>
      </c>
      <c r="AB102">
        <f>'Paramètres'!J102</f>
        <v/>
      </c>
    </row>
    <row r="103" ht="22" customHeight="1">
      <c r="A103" s="20" t="n"/>
      <c r="B103" s="21" t="n"/>
      <c r="C103" s="22" t="n"/>
      <c r="D103" s="39" t="n"/>
      <c r="E103" s="40" t="n"/>
      <c r="F103" s="25" t="n"/>
      <c r="G103" s="43">
        <f>IF(OR($D103="",$E103=""),"",$D103+$E103)</f>
        <v/>
      </c>
      <c r="H103" s="43">
        <f>IF(OR($G103="",$F103=""),"",$G103+IFERROR($F103/1440,""))</f>
        <v/>
      </c>
      <c r="I103" s="22" t="n"/>
      <c r="J103" s="21" t="n"/>
      <c r="K103" s="21" t="n"/>
      <c r="L103" s="21" t="n"/>
      <c r="M103" s="21" t="n"/>
      <c r="N103" s="22" t="n"/>
      <c r="O103" s="22" t="n"/>
      <c r="P103" s="22" t="n"/>
      <c r="Q103" s="22" t="n"/>
      <c r="R103" s="44">
        <f>IF(OR($D103="",$P103&lt;&gt;"Oui"),"",IFERROR(WORKDAY($D103,Paramètres!$B$4,Paramètres!$D$2:$D$31),""))</f>
        <v/>
      </c>
      <c r="S103" s="21" t="n"/>
      <c r="T103" s="32">
        <f>IF(OR($A103="",$D103=""),"",$D103-Paramètres!$B$2)</f>
        <v/>
      </c>
      <c r="U103" s="33">
        <f>IF($A103="","",IF($N103="Annulée","Annulée",IF(OR($D103="",$E103="",$N103="",$M103=""),"À compléter",IF(AND($D103&lt;Paramètres!$B$2,$N103&lt;&gt;"Réalisée"),"En retard",IF(AND($N103="Réalisée",$P103="Oui",$Q103&lt;&gt;"Oui",$R103&lt;&gt;"",$R103&lt;Paramètres!$B$2),"CR en retard",IF($D103=Paramètres!$B$2,"Aujourd’hui",""))))))</f>
        <v/>
      </c>
      <c r="X103">
        <f>'Paramètres'!F103</f>
        <v/>
      </c>
      <c r="Y103">
        <f>'Paramètres'!G103</f>
        <v/>
      </c>
      <c r="Z103">
        <f>'Paramètres'!H103</f>
        <v/>
      </c>
      <c r="AA103">
        <f>'Paramètres'!I103</f>
        <v/>
      </c>
      <c r="AB103">
        <f>'Paramètres'!J103</f>
        <v/>
      </c>
    </row>
    <row r="104" ht="22" customHeight="1">
      <c r="A104" s="20" t="n"/>
      <c r="B104" s="21" t="n"/>
      <c r="C104" s="22" t="n"/>
      <c r="D104" s="39" t="n"/>
      <c r="E104" s="40" t="n"/>
      <c r="F104" s="25" t="n"/>
      <c r="G104" s="41">
        <f>IF(OR($D104="",$E104=""),"",$D104+$E104)</f>
        <v/>
      </c>
      <c r="H104" s="41">
        <f>IF(OR($G104="",$F104=""),"",$G104+IFERROR($F104/1440,""))</f>
        <v/>
      </c>
      <c r="I104" s="22" t="n"/>
      <c r="J104" s="21" t="n"/>
      <c r="K104" s="21" t="n"/>
      <c r="L104" s="21" t="n"/>
      <c r="M104" s="21" t="n"/>
      <c r="N104" s="22" t="n"/>
      <c r="O104" s="22" t="n"/>
      <c r="P104" s="22" t="n"/>
      <c r="Q104" s="22" t="n"/>
      <c r="R104" s="42">
        <f>IF(OR($D104="",$P104&lt;&gt;"Oui"),"",IFERROR(WORKDAY($D104,Paramètres!$B$4,Paramètres!$D$2:$D$31),""))</f>
        <v/>
      </c>
      <c r="S104" s="21" t="n"/>
      <c r="T104" s="28">
        <f>IF(OR($A104="",$D104=""),"",$D104-Paramètres!$B$2)</f>
        <v/>
      </c>
      <c r="U104" s="29">
        <f>IF($A104="","",IF($N104="Annulée","Annulée",IF(OR($D104="",$E104="",$N104="",$M104=""),"À compléter",IF(AND($D104&lt;Paramètres!$B$2,$N104&lt;&gt;"Réalisée"),"En retard",IF(AND($N104="Réalisée",$P104="Oui",$Q104&lt;&gt;"Oui",$R104&lt;&gt;"",$R104&lt;Paramètres!$B$2),"CR en retard",IF($D104=Paramètres!$B$2,"Aujourd’hui",""))))))</f>
        <v/>
      </c>
      <c r="X104">
        <f>'Paramètres'!F104</f>
        <v/>
      </c>
      <c r="Y104">
        <f>'Paramètres'!G104</f>
        <v/>
      </c>
      <c r="Z104">
        <f>'Paramètres'!H104</f>
        <v/>
      </c>
      <c r="AA104">
        <f>'Paramètres'!I104</f>
        <v/>
      </c>
      <c r="AB104">
        <f>'Paramètres'!J104</f>
        <v/>
      </c>
    </row>
    <row r="105" ht="22" customHeight="1">
      <c r="A105" s="20" t="n"/>
      <c r="B105" s="21" t="n"/>
      <c r="C105" s="22" t="n"/>
      <c r="D105" s="39" t="n"/>
      <c r="E105" s="40" t="n"/>
      <c r="F105" s="25" t="n"/>
      <c r="G105" s="43">
        <f>IF(OR($D105="",$E105=""),"",$D105+$E105)</f>
        <v/>
      </c>
      <c r="H105" s="43">
        <f>IF(OR($G105="",$F105=""),"",$G105+IFERROR($F105/1440,""))</f>
        <v/>
      </c>
      <c r="I105" s="22" t="n"/>
      <c r="J105" s="21" t="n"/>
      <c r="K105" s="21" t="n"/>
      <c r="L105" s="21" t="n"/>
      <c r="M105" s="21" t="n"/>
      <c r="N105" s="22" t="n"/>
      <c r="O105" s="22" t="n"/>
      <c r="P105" s="22" t="n"/>
      <c r="Q105" s="22" t="n"/>
      <c r="R105" s="44">
        <f>IF(OR($D105="",$P105&lt;&gt;"Oui"),"",IFERROR(WORKDAY($D105,Paramètres!$B$4,Paramètres!$D$2:$D$31),""))</f>
        <v/>
      </c>
      <c r="S105" s="21" t="n"/>
      <c r="T105" s="32">
        <f>IF(OR($A105="",$D105=""),"",$D105-Paramètres!$B$2)</f>
        <v/>
      </c>
      <c r="U105" s="33">
        <f>IF($A105="","",IF($N105="Annulée","Annulée",IF(OR($D105="",$E105="",$N105="",$M105=""),"À compléter",IF(AND($D105&lt;Paramètres!$B$2,$N105&lt;&gt;"Réalisée"),"En retard",IF(AND($N105="Réalisée",$P105="Oui",$Q105&lt;&gt;"Oui",$R105&lt;&gt;"",$R105&lt;Paramètres!$B$2),"CR en retard",IF($D105=Paramètres!$B$2,"Aujourd’hui",""))))))</f>
        <v/>
      </c>
      <c r="X105">
        <f>'Paramètres'!F105</f>
        <v/>
      </c>
      <c r="Y105">
        <f>'Paramètres'!G105</f>
        <v/>
      </c>
      <c r="Z105">
        <f>'Paramètres'!H105</f>
        <v/>
      </c>
      <c r="AA105">
        <f>'Paramètres'!I105</f>
        <v/>
      </c>
      <c r="AB105">
        <f>'Paramètres'!J105</f>
        <v/>
      </c>
    </row>
    <row r="106" ht="22" customHeight="1">
      <c r="A106" s="20" t="n"/>
      <c r="B106" s="21" t="n"/>
      <c r="C106" s="22" t="n"/>
      <c r="D106" s="39" t="n"/>
      <c r="E106" s="40" t="n"/>
      <c r="F106" s="25" t="n"/>
      <c r="G106" s="41">
        <f>IF(OR($D106="",$E106=""),"",$D106+$E106)</f>
        <v/>
      </c>
      <c r="H106" s="41">
        <f>IF(OR($G106="",$F106=""),"",$G106+IFERROR($F106/1440,""))</f>
        <v/>
      </c>
      <c r="I106" s="22" t="n"/>
      <c r="J106" s="21" t="n"/>
      <c r="K106" s="21" t="n"/>
      <c r="L106" s="21" t="n"/>
      <c r="M106" s="21" t="n"/>
      <c r="N106" s="22" t="n"/>
      <c r="O106" s="22" t="n"/>
      <c r="P106" s="22" t="n"/>
      <c r="Q106" s="22" t="n"/>
      <c r="R106" s="42">
        <f>IF(OR($D106="",$P106&lt;&gt;"Oui"),"",IFERROR(WORKDAY($D106,Paramètres!$B$4,Paramètres!$D$2:$D$31),""))</f>
        <v/>
      </c>
      <c r="S106" s="21" t="n"/>
      <c r="T106" s="28">
        <f>IF(OR($A106="",$D106=""),"",$D106-Paramètres!$B$2)</f>
        <v/>
      </c>
      <c r="U106" s="29">
        <f>IF($A106="","",IF($N106="Annulée","Annulée",IF(OR($D106="",$E106="",$N106="",$M106=""),"À compléter",IF(AND($D106&lt;Paramètres!$B$2,$N106&lt;&gt;"Réalisée"),"En retard",IF(AND($N106="Réalisée",$P106="Oui",$Q106&lt;&gt;"Oui",$R106&lt;&gt;"",$R106&lt;Paramètres!$B$2),"CR en retard",IF($D106=Paramètres!$B$2,"Aujourd’hui",""))))))</f>
        <v/>
      </c>
      <c r="X106">
        <f>'Paramètres'!F106</f>
        <v/>
      </c>
      <c r="Y106">
        <f>'Paramètres'!G106</f>
        <v/>
      </c>
      <c r="Z106">
        <f>'Paramètres'!H106</f>
        <v/>
      </c>
      <c r="AA106">
        <f>'Paramètres'!I106</f>
        <v/>
      </c>
      <c r="AB106">
        <f>'Paramètres'!J106</f>
        <v/>
      </c>
    </row>
    <row r="107" ht="22" customHeight="1">
      <c r="A107" s="20" t="n"/>
      <c r="B107" s="21" t="n"/>
      <c r="C107" s="22" t="n"/>
      <c r="D107" s="39" t="n"/>
      <c r="E107" s="40" t="n"/>
      <c r="F107" s="25" t="n"/>
      <c r="G107" s="43">
        <f>IF(OR($D107="",$E107=""),"",$D107+$E107)</f>
        <v/>
      </c>
      <c r="H107" s="43">
        <f>IF(OR($G107="",$F107=""),"",$G107+IFERROR($F107/1440,""))</f>
        <v/>
      </c>
      <c r="I107" s="22" t="n"/>
      <c r="J107" s="21" t="n"/>
      <c r="K107" s="21" t="n"/>
      <c r="L107" s="21" t="n"/>
      <c r="M107" s="21" t="n"/>
      <c r="N107" s="22" t="n"/>
      <c r="O107" s="22" t="n"/>
      <c r="P107" s="22" t="n"/>
      <c r="Q107" s="22" t="n"/>
      <c r="R107" s="44">
        <f>IF(OR($D107="",$P107&lt;&gt;"Oui"),"",IFERROR(WORKDAY($D107,Paramètres!$B$4,Paramètres!$D$2:$D$31),""))</f>
        <v/>
      </c>
      <c r="S107" s="21" t="n"/>
      <c r="T107" s="32">
        <f>IF(OR($A107="",$D107=""),"",$D107-Paramètres!$B$2)</f>
        <v/>
      </c>
      <c r="U107" s="33">
        <f>IF($A107="","",IF($N107="Annulée","Annulée",IF(OR($D107="",$E107="",$N107="",$M107=""),"À compléter",IF(AND($D107&lt;Paramètres!$B$2,$N107&lt;&gt;"Réalisée"),"En retard",IF(AND($N107="Réalisée",$P107="Oui",$Q107&lt;&gt;"Oui",$R107&lt;&gt;"",$R107&lt;Paramètres!$B$2),"CR en retard",IF($D107=Paramètres!$B$2,"Aujourd’hui",""))))))</f>
        <v/>
      </c>
      <c r="X107">
        <f>'Paramètres'!F107</f>
        <v/>
      </c>
      <c r="Y107">
        <f>'Paramètres'!G107</f>
        <v/>
      </c>
      <c r="Z107">
        <f>'Paramètres'!H107</f>
        <v/>
      </c>
      <c r="AA107">
        <f>'Paramètres'!I107</f>
        <v/>
      </c>
      <c r="AB107">
        <f>'Paramètres'!J107</f>
        <v/>
      </c>
    </row>
    <row r="108" ht="22" customHeight="1">
      <c r="A108" s="20" t="n"/>
      <c r="B108" s="21" t="n"/>
      <c r="C108" s="22" t="n"/>
      <c r="D108" s="39" t="n"/>
      <c r="E108" s="40" t="n"/>
      <c r="F108" s="25" t="n"/>
      <c r="G108" s="41">
        <f>IF(OR($D108="",$E108=""),"",$D108+$E108)</f>
        <v/>
      </c>
      <c r="H108" s="41">
        <f>IF(OR($G108="",$F108=""),"",$G108+IFERROR($F108/1440,""))</f>
        <v/>
      </c>
      <c r="I108" s="22" t="n"/>
      <c r="J108" s="21" t="n"/>
      <c r="K108" s="21" t="n"/>
      <c r="L108" s="21" t="n"/>
      <c r="M108" s="21" t="n"/>
      <c r="N108" s="22" t="n"/>
      <c r="O108" s="22" t="n"/>
      <c r="P108" s="22" t="n"/>
      <c r="Q108" s="22" t="n"/>
      <c r="R108" s="42">
        <f>IF(OR($D108="",$P108&lt;&gt;"Oui"),"",IFERROR(WORKDAY($D108,Paramètres!$B$4,Paramètres!$D$2:$D$31),""))</f>
        <v/>
      </c>
      <c r="S108" s="21" t="n"/>
      <c r="T108" s="28">
        <f>IF(OR($A108="",$D108=""),"",$D108-Paramètres!$B$2)</f>
        <v/>
      </c>
      <c r="U108" s="29">
        <f>IF($A108="","",IF($N108="Annulée","Annulée",IF(OR($D108="",$E108="",$N108="",$M108=""),"À compléter",IF(AND($D108&lt;Paramètres!$B$2,$N108&lt;&gt;"Réalisée"),"En retard",IF(AND($N108="Réalisée",$P108="Oui",$Q108&lt;&gt;"Oui",$R108&lt;&gt;"",$R108&lt;Paramètres!$B$2),"CR en retard",IF($D108=Paramètres!$B$2,"Aujourd’hui",""))))))</f>
        <v/>
      </c>
      <c r="X108">
        <f>'Paramètres'!F108</f>
        <v/>
      </c>
      <c r="Y108">
        <f>'Paramètres'!G108</f>
        <v/>
      </c>
      <c r="Z108">
        <f>'Paramètres'!H108</f>
        <v/>
      </c>
      <c r="AA108">
        <f>'Paramètres'!I108</f>
        <v/>
      </c>
      <c r="AB108">
        <f>'Paramètres'!J108</f>
        <v/>
      </c>
    </row>
    <row r="109" ht="22" customHeight="1">
      <c r="A109" s="20" t="n"/>
      <c r="B109" s="21" t="n"/>
      <c r="C109" s="22" t="n"/>
      <c r="D109" s="39" t="n"/>
      <c r="E109" s="40" t="n"/>
      <c r="F109" s="25" t="n"/>
      <c r="G109" s="43">
        <f>IF(OR($D109="",$E109=""),"",$D109+$E109)</f>
        <v/>
      </c>
      <c r="H109" s="43">
        <f>IF(OR($G109="",$F109=""),"",$G109+IFERROR($F109/1440,""))</f>
        <v/>
      </c>
      <c r="I109" s="22" t="n"/>
      <c r="J109" s="21" t="n"/>
      <c r="K109" s="21" t="n"/>
      <c r="L109" s="21" t="n"/>
      <c r="M109" s="21" t="n"/>
      <c r="N109" s="22" t="n"/>
      <c r="O109" s="22" t="n"/>
      <c r="P109" s="22" t="n"/>
      <c r="Q109" s="22" t="n"/>
      <c r="R109" s="44">
        <f>IF(OR($D109="",$P109&lt;&gt;"Oui"),"",IFERROR(WORKDAY($D109,Paramètres!$B$4,Paramètres!$D$2:$D$31),""))</f>
        <v/>
      </c>
      <c r="S109" s="21" t="n"/>
      <c r="T109" s="32">
        <f>IF(OR($A109="",$D109=""),"",$D109-Paramètres!$B$2)</f>
        <v/>
      </c>
      <c r="U109" s="33">
        <f>IF($A109="","",IF($N109="Annulée","Annulée",IF(OR($D109="",$E109="",$N109="",$M109=""),"À compléter",IF(AND($D109&lt;Paramètres!$B$2,$N109&lt;&gt;"Réalisée"),"En retard",IF(AND($N109="Réalisée",$P109="Oui",$Q109&lt;&gt;"Oui",$R109&lt;&gt;"",$R109&lt;Paramètres!$B$2),"CR en retard",IF($D109=Paramètres!$B$2,"Aujourd’hui",""))))))</f>
        <v/>
      </c>
      <c r="X109">
        <f>'Paramètres'!F109</f>
        <v/>
      </c>
      <c r="Y109">
        <f>'Paramètres'!G109</f>
        <v/>
      </c>
      <c r="Z109">
        <f>'Paramètres'!H109</f>
        <v/>
      </c>
      <c r="AA109">
        <f>'Paramètres'!I109</f>
        <v/>
      </c>
      <c r="AB109">
        <f>'Paramètres'!J109</f>
        <v/>
      </c>
    </row>
    <row r="110" ht="22" customHeight="1">
      <c r="A110" s="20" t="n"/>
      <c r="B110" s="21" t="n"/>
      <c r="C110" s="22" t="n"/>
      <c r="D110" s="39" t="n"/>
      <c r="E110" s="40" t="n"/>
      <c r="F110" s="25" t="n"/>
      <c r="G110" s="41">
        <f>IF(OR($D110="",$E110=""),"",$D110+$E110)</f>
        <v/>
      </c>
      <c r="H110" s="41">
        <f>IF(OR($G110="",$F110=""),"",$G110+IFERROR($F110/1440,""))</f>
        <v/>
      </c>
      <c r="I110" s="22" t="n"/>
      <c r="J110" s="21" t="n"/>
      <c r="K110" s="21" t="n"/>
      <c r="L110" s="21" t="n"/>
      <c r="M110" s="21" t="n"/>
      <c r="N110" s="22" t="n"/>
      <c r="O110" s="22" t="n"/>
      <c r="P110" s="22" t="n"/>
      <c r="Q110" s="22" t="n"/>
      <c r="R110" s="42">
        <f>IF(OR($D110="",$P110&lt;&gt;"Oui"),"",IFERROR(WORKDAY($D110,Paramètres!$B$4,Paramètres!$D$2:$D$31),""))</f>
        <v/>
      </c>
      <c r="S110" s="21" t="n"/>
      <c r="T110" s="28">
        <f>IF(OR($A110="",$D110=""),"",$D110-Paramètres!$B$2)</f>
        <v/>
      </c>
      <c r="U110" s="29">
        <f>IF($A110="","",IF($N110="Annulée","Annulée",IF(OR($D110="",$E110="",$N110="",$M110=""),"À compléter",IF(AND($D110&lt;Paramètres!$B$2,$N110&lt;&gt;"Réalisée"),"En retard",IF(AND($N110="Réalisée",$P110="Oui",$Q110&lt;&gt;"Oui",$R110&lt;&gt;"",$R110&lt;Paramètres!$B$2),"CR en retard",IF($D110=Paramètres!$B$2,"Aujourd’hui",""))))))</f>
        <v/>
      </c>
      <c r="X110">
        <f>'Paramètres'!F110</f>
        <v/>
      </c>
      <c r="Y110">
        <f>'Paramètres'!G110</f>
        <v/>
      </c>
      <c r="Z110">
        <f>'Paramètres'!H110</f>
        <v/>
      </c>
      <c r="AA110">
        <f>'Paramètres'!I110</f>
        <v/>
      </c>
      <c r="AB110">
        <f>'Paramètres'!J110</f>
        <v/>
      </c>
    </row>
    <row r="111" ht="22" customHeight="1">
      <c r="A111" s="20" t="n"/>
      <c r="B111" s="21" t="n"/>
      <c r="C111" s="22" t="n"/>
      <c r="D111" s="39" t="n"/>
      <c r="E111" s="40" t="n"/>
      <c r="F111" s="25" t="n"/>
      <c r="G111" s="43">
        <f>IF(OR($D111="",$E111=""),"",$D111+$E111)</f>
        <v/>
      </c>
      <c r="H111" s="43">
        <f>IF(OR($G111="",$F111=""),"",$G111+IFERROR($F111/1440,""))</f>
        <v/>
      </c>
      <c r="I111" s="22" t="n"/>
      <c r="J111" s="21" t="n"/>
      <c r="K111" s="21" t="n"/>
      <c r="L111" s="21" t="n"/>
      <c r="M111" s="21" t="n"/>
      <c r="N111" s="22" t="n"/>
      <c r="O111" s="22" t="n"/>
      <c r="P111" s="22" t="n"/>
      <c r="Q111" s="22" t="n"/>
      <c r="R111" s="44">
        <f>IF(OR($D111="",$P111&lt;&gt;"Oui"),"",IFERROR(WORKDAY($D111,Paramètres!$B$4,Paramètres!$D$2:$D$31),""))</f>
        <v/>
      </c>
      <c r="S111" s="21" t="n"/>
      <c r="T111" s="32">
        <f>IF(OR($A111="",$D111=""),"",$D111-Paramètres!$B$2)</f>
        <v/>
      </c>
      <c r="U111" s="33">
        <f>IF($A111="","",IF($N111="Annulée","Annulée",IF(OR($D111="",$E111="",$N111="",$M111=""),"À compléter",IF(AND($D111&lt;Paramètres!$B$2,$N111&lt;&gt;"Réalisée"),"En retard",IF(AND($N111="Réalisée",$P111="Oui",$Q111&lt;&gt;"Oui",$R111&lt;&gt;"",$R111&lt;Paramètres!$B$2),"CR en retard",IF($D111=Paramètres!$B$2,"Aujourd’hui",""))))))</f>
        <v/>
      </c>
      <c r="X111">
        <f>'Paramètres'!F111</f>
        <v/>
      </c>
      <c r="Y111">
        <f>'Paramètres'!G111</f>
        <v/>
      </c>
      <c r="Z111">
        <f>'Paramètres'!H111</f>
        <v/>
      </c>
      <c r="AA111">
        <f>'Paramètres'!I111</f>
        <v/>
      </c>
      <c r="AB111">
        <f>'Paramètres'!J111</f>
        <v/>
      </c>
    </row>
    <row r="112" ht="22" customHeight="1">
      <c r="A112" s="20" t="n"/>
      <c r="B112" s="21" t="n"/>
      <c r="C112" s="22" t="n"/>
      <c r="D112" s="39" t="n"/>
      <c r="E112" s="40" t="n"/>
      <c r="F112" s="25" t="n"/>
      <c r="G112" s="41">
        <f>IF(OR($D112="",$E112=""),"",$D112+$E112)</f>
        <v/>
      </c>
      <c r="H112" s="41">
        <f>IF(OR($G112="",$F112=""),"",$G112+IFERROR($F112/1440,""))</f>
        <v/>
      </c>
      <c r="I112" s="22" t="n"/>
      <c r="J112" s="21" t="n"/>
      <c r="K112" s="21" t="n"/>
      <c r="L112" s="21" t="n"/>
      <c r="M112" s="21" t="n"/>
      <c r="N112" s="22" t="n"/>
      <c r="O112" s="22" t="n"/>
      <c r="P112" s="22" t="n"/>
      <c r="Q112" s="22" t="n"/>
      <c r="R112" s="42">
        <f>IF(OR($D112="",$P112&lt;&gt;"Oui"),"",IFERROR(WORKDAY($D112,Paramètres!$B$4,Paramètres!$D$2:$D$31),""))</f>
        <v/>
      </c>
      <c r="S112" s="21" t="n"/>
      <c r="T112" s="28">
        <f>IF(OR($A112="",$D112=""),"",$D112-Paramètres!$B$2)</f>
        <v/>
      </c>
      <c r="U112" s="29">
        <f>IF($A112="","",IF($N112="Annulée","Annulée",IF(OR($D112="",$E112="",$N112="",$M112=""),"À compléter",IF(AND($D112&lt;Paramètres!$B$2,$N112&lt;&gt;"Réalisée"),"En retard",IF(AND($N112="Réalisée",$P112="Oui",$Q112&lt;&gt;"Oui",$R112&lt;&gt;"",$R112&lt;Paramètres!$B$2),"CR en retard",IF($D112=Paramètres!$B$2,"Aujourd’hui",""))))))</f>
        <v/>
      </c>
      <c r="X112">
        <f>'Paramètres'!F112</f>
        <v/>
      </c>
      <c r="Y112">
        <f>'Paramètres'!G112</f>
        <v/>
      </c>
      <c r="Z112">
        <f>'Paramètres'!H112</f>
        <v/>
      </c>
      <c r="AA112">
        <f>'Paramètres'!I112</f>
        <v/>
      </c>
      <c r="AB112">
        <f>'Paramètres'!J112</f>
        <v/>
      </c>
    </row>
    <row r="113" ht="22" customHeight="1">
      <c r="A113" s="20" t="n"/>
      <c r="B113" s="21" t="n"/>
      <c r="C113" s="22" t="n"/>
      <c r="D113" s="39" t="n"/>
      <c r="E113" s="40" t="n"/>
      <c r="F113" s="25" t="n"/>
      <c r="G113" s="43">
        <f>IF(OR($D113="",$E113=""),"",$D113+$E113)</f>
        <v/>
      </c>
      <c r="H113" s="43">
        <f>IF(OR($G113="",$F113=""),"",$G113+IFERROR($F113/1440,""))</f>
        <v/>
      </c>
      <c r="I113" s="22" t="n"/>
      <c r="J113" s="21" t="n"/>
      <c r="K113" s="21" t="n"/>
      <c r="L113" s="21" t="n"/>
      <c r="M113" s="21" t="n"/>
      <c r="N113" s="22" t="n"/>
      <c r="O113" s="22" t="n"/>
      <c r="P113" s="22" t="n"/>
      <c r="Q113" s="22" t="n"/>
      <c r="R113" s="44">
        <f>IF(OR($D113="",$P113&lt;&gt;"Oui"),"",IFERROR(WORKDAY($D113,Paramètres!$B$4,Paramètres!$D$2:$D$31),""))</f>
        <v/>
      </c>
      <c r="S113" s="21" t="n"/>
      <c r="T113" s="32">
        <f>IF(OR($A113="",$D113=""),"",$D113-Paramètres!$B$2)</f>
        <v/>
      </c>
      <c r="U113" s="33">
        <f>IF($A113="","",IF($N113="Annulée","Annulée",IF(OR($D113="",$E113="",$N113="",$M113=""),"À compléter",IF(AND($D113&lt;Paramètres!$B$2,$N113&lt;&gt;"Réalisée"),"En retard",IF(AND($N113="Réalisée",$P113="Oui",$Q113&lt;&gt;"Oui",$R113&lt;&gt;"",$R113&lt;Paramètres!$B$2),"CR en retard",IF($D113=Paramètres!$B$2,"Aujourd’hui",""))))))</f>
        <v/>
      </c>
      <c r="X113">
        <f>'Paramètres'!F113</f>
        <v/>
      </c>
      <c r="Y113">
        <f>'Paramètres'!G113</f>
        <v/>
      </c>
      <c r="Z113">
        <f>'Paramètres'!H113</f>
        <v/>
      </c>
      <c r="AA113">
        <f>'Paramètres'!I113</f>
        <v/>
      </c>
      <c r="AB113">
        <f>'Paramètres'!J113</f>
        <v/>
      </c>
    </row>
  </sheetData>
  <autoFilter ref="A3:U113"/>
  <mergeCells count="1">
    <mergeCell ref="A1:U1"/>
  </mergeCells>
  <conditionalFormatting sqref="A4:A113">
    <cfRule type="expression" priority="1" dxfId="1" stopIfTrue="1">
      <formula>AND($A4&lt;&gt;"",COUNTIF($A$4:$A$113,$A4)&gt;1)</formula>
    </cfRule>
    <cfRule type="expression" priority="2" dxfId="0" stopIfTrue="1">
      <formula>AND($A4="",OR($B4&lt;&gt;"",$C4&lt;&gt;"",$D4&lt;&gt;"",$E4&lt;&gt;"",$F4&lt;&gt;"",$I4&lt;&gt;"",$J4&lt;&gt;"",$K4&lt;&gt;"",$L4&lt;&gt;"",$M4&lt;&gt;"",$N4&lt;&gt;"",$O4&lt;&gt;"",$P4&lt;&gt;"",$Q4&lt;&gt;"",$S4&lt;&gt;""))</formula>
    </cfRule>
  </conditionalFormatting>
  <conditionalFormatting sqref="A4:U113">
    <cfRule type="expression" priority="3" dxfId="2" stopIfTrue="1">
      <formula>$U4="Annulée"</formula>
    </cfRule>
    <cfRule type="expression" priority="4" dxfId="0" stopIfTrue="1">
      <formula>$U4="À compléter"</formula>
    </cfRule>
    <cfRule type="expression" priority="5" dxfId="1" stopIfTrue="1">
      <formula>OR($U4="En retard",$U4="CR en retard")</formula>
    </cfRule>
    <cfRule type="expression" priority="6" dxfId="3" stopIfTrue="1">
      <formula>$U4="Aujourd’hui"</formula>
    </cfRule>
    <cfRule type="expression" priority="7" dxfId="4" stopIfTrue="1">
      <formula>AND($A4&lt;&gt;"",$N4="Réalisée",$Q4="Oui")</formula>
    </cfRule>
  </conditionalFormatting>
  <dataValidations count="8">
    <dataValidation sqref="C4:C113" showDropDown="0" showInputMessage="0" showErrorMessage="0" allowBlank="0" errorTitle="Phase non valide" error="Sélectionnez une phase proposée dans la liste." type="list">
      <formula1>=$X$2:$X$6</formula1>
    </dataValidation>
    <dataValidation sqref="D4:D113" showDropDown="0" showInputMessage="0" showErrorMessage="0" allowBlank="0" errorTitle="Date non valide" error="Saisissez une date comprise entre le 01/01/2026 et le 31/12/2030." type="date" operator="between">
      <formula1>DATE(2026,1,1)</formula1>
      <formula2>DATE(2030,12,31)</formula2>
    </dataValidation>
    <dataValidation sqref="E4:E113" showDropDown="0" showInputMessage="0" showErrorMessage="0" allowBlank="0" errorTitle="Heure non valide" error="Saisissez une heure valide." type="time" operator="between">
      <formula1>TIME(0,0,0)</formula1>
      <formula2>TIME(23,59,59)</formula2>
    </dataValidation>
    <dataValidation sqref="F4:F113" showDropDown="0" showInputMessage="0" showErrorMessage="0" allowBlank="0" errorTitle="Durée non valide" error="Saisissez une durée entière comprise entre 15 et 480 minutes." type="whole" operator="between">
      <formula1>15</formula1>
      <formula2>480</formula2>
    </dataValidation>
    <dataValidation sqref="I4:I113" showDropDown="0" showInputMessage="0" showErrorMessage="0" allowBlank="0" errorTitle="Format non valide" error="Sélectionnez un format proposé dans la liste." type="list">
      <formula1>=$Y$2:$Y$4</formula1>
    </dataValidation>
    <dataValidation sqref="N4:N113" showDropDown="0" showInputMessage="0" showErrorMessage="0" allowBlank="0" errorTitle="Statut non valide" error="Sélectionnez un statut proposé dans la liste." type="list">
      <formula1>=$Z$2:$Z$6</formula1>
    </dataValidation>
    <dataValidation sqref="O4:O113" showDropDown="0" showInputMessage="0" showErrorMessage="0" allowBlank="0" errorTitle="Priorité non valide" error="Sélectionnez une priorité proposée dans la liste." type="list">
      <formula1>=$AA$2:$AA$4</formula1>
    </dataValidation>
    <dataValidation sqref="P4:P113 Q4:Q113" showDropDown="0" showInputMessage="0" showErrorMessage="0" allowBlank="0" errorTitle="Réponse non valide" error="Sélectionnez Oui ou Non." type="list">
      <formula1>=$AB$2:$AB$3</formula1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31"/>
  <sheetViews>
    <sheetView showGridLines="0" zoomScale="9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48" customWidth="1" min="2" max="2"/>
    <col width="3" customWidth="1" min="3" max="3"/>
    <col width="29" customWidth="1" min="4" max="4"/>
    <col width="3" customWidth="1" min="5" max="5"/>
    <col width="16" customWidth="1" min="6" max="6"/>
    <col width="21" customWidth="1" min="7" max="7"/>
    <col width="17" customWidth="1" min="8" max="8"/>
    <col width="14" customWidth="1" min="9" max="9"/>
    <col width="13" customWidth="1" min="10" max="10"/>
  </cols>
  <sheetData>
    <row r="1" ht="32" customHeight="1">
      <c r="A1" s="1" t="inlineStr">
        <is>
          <t>Paramètres de suivi</t>
        </is>
      </c>
      <c r="B1" s="37" t="n"/>
      <c r="D1" s="5" t="inlineStr">
        <is>
          <t>Dates non travaillées facultatives</t>
        </is>
      </c>
      <c r="F1" s="5" t="inlineStr">
        <is>
          <t>Phases</t>
        </is>
      </c>
      <c r="G1" s="5" t="inlineStr">
        <is>
          <t>Formats</t>
        </is>
      </c>
      <c r="H1" s="5" t="inlineStr">
        <is>
          <t>Statuts</t>
        </is>
      </c>
      <c r="I1" s="5" t="inlineStr">
        <is>
          <t>Priorités</t>
        </is>
      </c>
      <c r="J1" s="5" t="inlineStr">
        <is>
          <t>Réponses</t>
        </is>
      </c>
    </row>
    <row r="2">
      <c r="A2" s="3" t="inlineStr">
        <is>
          <t>Date de référence</t>
        </is>
      </c>
      <c r="B2" s="45" t="n">
        <v>46273</v>
      </c>
      <c r="D2" s="45" t="n"/>
      <c r="F2" s="20" t="inlineStr">
        <is>
          <t>Cadrage</t>
        </is>
      </c>
      <c r="G2" s="20" t="inlineStr">
        <is>
          <t>Présentiel</t>
        </is>
      </c>
      <c r="H2" s="20" t="inlineStr">
        <is>
          <t>À planifier</t>
        </is>
      </c>
      <c r="I2" s="20" t="inlineStr">
        <is>
          <t>Basse</t>
        </is>
      </c>
      <c r="J2" s="20" t="inlineStr">
        <is>
          <t>Oui</t>
        </is>
      </c>
    </row>
    <row r="3">
      <c r="A3" s="3" t="inlineStr">
        <is>
          <t>Horizon (jours)</t>
        </is>
      </c>
      <c r="B3" s="35" t="n">
        <v>30</v>
      </c>
      <c r="D3" s="45" t="n"/>
      <c r="F3" s="20" t="inlineStr">
        <is>
          <t>Conception</t>
        </is>
      </c>
      <c r="G3" s="20" t="inlineStr">
        <is>
          <t>Visioconférence</t>
        </is>
      </c>
      <c r="H3" s="20" t="inlineStr">
        <is>
          <t>Confirmée</t>
        </is>
      </c>
      <c r="I3" s="20" t="inlineStr">
        <is>
          <t>Normale</t>
        </is>
      </c>
      <c r="J3" s="20" t="inlineStr">
        <is>
          <t>Non</t>
        </is>
      </c>
    </row>
    <row r="4">
      <c r="A4" s="3" t="inlineStr">
        <is>
          <t>Délai CR (jours ouvrés)</t>
        </is>
      </c>
      <c r="B4" s="35" t="n">
        <v>3</v>
      </c>
      <c r="D4" s="45" t="n"/>
      <c r="F4" s="20" t="inlineStr">
        <is>
          <t>Production</t>
        </is>
      </c>
      <c r="G4" s="20" t="inlineStr">
        <is>
          <t>Hybride</t>
        </is>
      </c>
      <c r="H4" s="20" t="inlineStr">
        <is>
          <t>Réalisée</t>
        </is>
      </c>
      <c r="I4" s="20" t="inlineStr">
        <is>
          <t>Haute</t>
        </is>
      </c>
    </row>
    <row r="5">
      <c r="D5" s="45" t="n"/>
      <c r="F5" s="20" t="inlineStr">
        <is>
          <t>Exploitation</t>
        </is>
      </c>
      <c r="H5" s="20" t="inlineStr">
        <is>
          <t>Reportée</t>
        </is>
      </c>
    </row>
    <row r="6">
      <c r="A6" s="5" t="inlineStr">
        <is>
          <t>Repères de saisie</t>
        </is>
      </c>
      <c r="B6" s="5" t="inlineStr">
        <is>
          <t>Usage</t>
        </is>
      </c>
      <c r="D6" s="45" t="n"/>
      <c r="F6" s="20" t="inlineStr">
        <is>
          <t>Bilan</t>
        </is>
      </c>
      <c r="H6" s="20" t="inlineStr">
        <is>
          <t>Annulée</t>
        </is>
      </c>
    </row>
    <row r="7">
      <c r="A7" s="6" t="inlineStr">
        <is>
          <t>Cellules jaunes</t>
        </is>
      </c>
      <c r="B7" s="6" t="inlineStr">
        <is>
          <t>Valeurs et hypothèses modifiables.</t>
        </is>
      </c>
      <c r="D7" s="45" t="n"/>
    </row>
    <row r="8">
      <c r="A8" s="8" t="inlineStr">
        <is>
          <t>Dates non travaillées</t>
        </is>
      </c>
      <c r="B8" s="8" t="inlineStr">
        <is>
          <t>Jusqu’à 30 dates facultatives pour le calcul des échéances.</t>
        </is>
      </c>
      <c r="D8" s="45" t="n"/>
    </row>
    <row r="9">
      <c r="A9" s="6" t="inlineStr">
        <is>
          <t>Portée</t>
        </is>
      </c>
      <c r="B9" s="6" t="inlineStr">
        <is>
          <t>Paramètres internes à adapter au fonctionnement de l’événement fictif.</t>
        </is>
      </c>
      <c r="D9" s="45" t="n"/>
    </row>
    <row r="10">
      <c r="D10" s="45" t="n"/>
    </row>
    <row r="11">
      <c r="D11" s="45" t="n"/>
    </row>
    <row r="12">
      <c r="D12" s="45" t="n"/>
    </row>
    <row r="13">
      <c r="D13" s="45" t="n"/>
    </row>
    <row r="14">
      <c r="D14" s="45" t="n"/>
    </row>
    <row r="15">
      <c r="D15" s="45" t="n"/>
    </row>
    <row r="16">
      <c r="D16" s="45" t="n"/>
    </row>
    <row r="17">
      <c r="D17" s="45" t="n"/>
    </row>
    <row r="18">
      <c r="D18" s="45" t="n"/>
    </row>
    <row r="19">
      <c r="D19" s="45" t="n"/>
    </row>
    <row r="20">
      <c r="D20" s="45" t="n"/>
    </row>
    <row r="21">
      <c r="D21" s="45" t="n"/>
    </row>
    <row r="22">
      <c r="D22" s="45" t="n"/>
    </row>
    <row r="23">
      <c r="D23" s="45" t="n"/>
    </row>
    <row r="24">
      <c r="D24" s="45" t="n"/>
    </row>
    <row r="25">
      <c r="D25" s="45" t="n"/>
    </row>
    <row r="26">
      <c r="D26" s="45" t="n"/>
    </row>
    <row r="27">
      <c r="D27" s="45" t="n"/>
    </row>
    <row r="28">
      <c r="D28" s="45" t="n"/>
    </row>
    <row r="29">
      <c r="D29" s="45" t="n"/>
    </row>
    <row r="30">
      <c r="D30" s="45" t="n"/>
    </row>
    <row r="31">
      <c r="D31" s="45" t="n"/>
    </row>
  </sheetData>
  <mergeCells count="1">
    <mergeCell ref="A1:B1"/>
  </mergeCells>
  <dataValidations count="4">
    <dataValidation sqref="B2" showDropDown="0" showInputMessage="0" showErrorMessage="0" allowBlank="0" errorTitle="Date non valide" error="Saisissez une date comprise entre le 01/01/2026 et le 31/12/2030." promptTitle="Date de référence" prompt="Date utilisée pour calculer les alertes et l’horizon." type="date" operator="between">
      <formula1>DATE(2026,1,1)</formula1>
      <formula2>DATE(2030,12,31)</formula2>
    </dataValidation>
    <dataValidation sqref="B3" showDropDown="0" showInputMessage="0" showErrorMessage="0" allowBlank="0" errorTitle="Horizon non valide" error="Saisissez un nombre entier compris entre 1 et 365." type="whole" operator="between">
      <formula1>1</formula1>
      <formula2>365</formula2>
    </dataValidation>
    <dataValidation sqref="B4" showDropDown="0" showInputMessage="0" showErrorMessage="0" allowBlank="0" errorTitle="Délai non valide" error="Saisissez un nombre entier compris entre 0 et 30." type="whole" operator="between">
      <formula1>0</formula1>
      <formula2>30</formula2>
    </dataValidation>
    <dataValidation sqref="D2:D31" showDropDown="0" showInputMessage="0" showErrorMessage="0" allowBlank="0" errorTitle="Date non valide" error="Saisissez une date comprise entre le 01/01/2026 et le 31/12/2030." type="date" operator="between">
      <formula1>DATE(2026,1,1)</formula1>
      <formula2>DATE(2030,12,31)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Coordination fictive</dc:creator>
  <dc:title xmlns:dc="http://purl.org/dc/elements/1.1/">Planning des réunions de préparation</dc:title>
  <dc:subject xmlns:dc="http://purl.org/dc/elements/1.1/">Organisation d’un événement professionnel fictif</dc:subject>
  <dcterms:created xmlns:dcterms="http://purl.org/dc/terms/" xmlns:xsi="http://www.w3.org/2001/XMLSchema-instance" xsi:type="dcterms:W3CDTF">2026-09-08T00:36:08Z</dcterms:created>
  <dcterms:modified xmlns:dcterms="http://purl.org/dc/terms/" xmlns:xsi="http://www.w3.org/2001/XMLSchema-instance" xsi:type="dcterms:W3CDTF">2026-09-08T00:36:09+00:00Z</dcterms:modified>
</cp:coreProperties>
</file>