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 d’action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’emploi" sheetId="4" state="visible" r:id="rId4"/>
  </sheets>
  <definedNames>
    <definedName name="_xlnm._FilterDatabase" localSheetId="0" hidden="1">'Synthèse'!$A$3:$C$9</definedName>
    <definedName name="_xlnm._FilterDatabase" localSheetId="2" hidden="1">'Paramètres'!$A$1:$F$7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&quot; %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E6475"/>
      <sz val="9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DF5149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35264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Actions" displayName="tblActions" ref="A1:O101" headerRowCount="1">
  <autoFilter ref="A1:O101"/>
  <tableColumns count="15">
    <tableColumn id="1" name="ID"/>
    <tableColumn id="2" name="Phase"/>
    <tableColumn id="3" name="Action"/>
    <tableColumn id="4" name="Responsable (rôle)"/>
    <tableColumn id="5" name="Priorité"/>
    <tableColumn id="6" name="Date de début"/>
    <tableColumn id="7" name="Échéance"/>
    <tableColumn id="8" name="Charge prévue (h)"/>
    <tableColumn id="9" name="Statut"/>
    <tableColumn id="10" name="Avancement (%)"/>
    <tableColumn id="11" name="Date de fin réelle"/>
    <tableColumn id="12" name="Dépendance"/>
    <tableColumn id="13" name="Notes"/>
    <tableColumn id="14" name="Jours restants"/>
    <tableColumn id="15" name="Aler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E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7" customWidth="1" min="3" max="3"/>
    <col width="24" customWidth="1" min="4" max="4"/>
    <col width="23" customWidth="1" min="5" max="5"/>
  </cols>
  <sheetData>
    <row r="1" ht="30" customHeight="1">
      <c r="A1" s="1" t="inlineStr">
        <is>
          <t>Forum Horizon 2027 — synthèse du plan d’actions</t>
        </is>
      </c>
      <c r="B1" s="24" t="n"/>
      <c r="C1" s="24" t="n"/>
      <c r="D1" s="24" t="n"/>
      <c r="E1" s="25" t="n"/>
    </row>
    <row r="2"/>
    <row r="3">
      <c r="A3" s="2" t="inlineStr">
        <is>
          <t>Indicateur</t>
        </is>
      </c>
      <c r="B3" s="2" t="inlineStr">
        <is>
          <t>Valeur</t>
        </is>
      </c>
      <c r="C3" s="2" t="inlineStr">
        <is>
          <t>Lecture</t>
        </is>
      </c>
      <c r="D3" s="2" t="inlineStr">
        <is>
          <t>Paramètre</t>
        </is>
      </c>
      <c r="E3" s="2" t="inlineStr">
        <is>
          <t>Valeur</t>
        </is>
      </c>
    </row>
    <row r="4">
      <c r="A4" s="3" t="inlineStr">
        <is>
          <t>Total d’actions renseignées</t>
        </is>
      </c>
      <c r="B4" s="4">
        <f>COUNTIF('Plan d’actions'!$C$2:$C$101,"&lt;&gt;")</f>
        <v/>
      </c>
      <c r="C4" s="3" t="inlineStr">
        <is>
          <t>Toutes les actions ayant un libellé.</t>
        </is>
      </c>
      <c r="D4" s="3" t="inlineStr">
        <is>
          <t>Date de référence</t>
        </is>
      </c>
      <c r="E4" s="26">
        <f>Paramètres!$B$2</f>
        <v/>
      </c>
    </row>
    <row r="5">
      <c r="A5" s="6" t="inlineStr">
        <is>
          <t>Actions terminées</t>
        </is>
      </c>
      <c r="B5" s="7">
        <f>COUNTIF('Plan d’actions'!$I$2:$I$101,"Terminée")</f>
        <v/>
      </c>
      <c r="C5" s="6" t="inlineStr">
        <is>
          <t>Actions déclarées comme terminées.</t>
        </is>
      </c>
      <c r="D5" s="6" t="inlineStr">
        <is>
          <t>Anticipation (jours)</t>
        </is>
      </c>
      <c r="E5" s="8">
        <f>Paramètres!$B$3</f>
        <v/>
      </c>
    </row>
    <row r="6">
      <c r="A6" s="3" t="inlineStr">
        <is>
          <t>Actions en retard</t>
        </is>
      </c>
      <c r="B6" s="4">
        <f>COUNTIF('Plan d’actions'!$O$2:$O$101,"En retard")</f>
        <v/>
      </c>
      <c r="C6" s="3" t="inlineStr">
        <is>
          <t>Échéance antérieure à la date de référence.</t>
        </is>
      </c>
      <c r="D6" s="3" t="inlineStr">
        <is>
          <t>Événement fictif</t>
        </is>
      </c>
      <c r="E6" s="3" t="inlineStr">
        <is>
          <t>Forum Horizon 2027</t>
        </is>
      </c>
    </row>
    <row r="7">
      <c r="A7" s="6" t="inlineStr">
        <is>
          <t>Charge prévue (h)</t>
        </is>
      </c>
      <c r="B7" s="27">
        <f>SUM('Plan d’actions'!$H$2:$H$101)</f>
        <v/>
      </c>
      <c r="C7" s="6" t="inlineStr">
        <is>
          <t>Somme des charges prévues saisies.</t>
        </is>
      </c>
    </row>
    <row r="8">
      <c r="A8" s="3" t="inlineStr">
        <is>
          <t>Taux de réalisation</t>
        </is>
      </c>
      <c r="B8" s="10">
        <f>IFERROR(COUNTIF('Plan d’actions'!$I$2:$I$101,"Terminée")/COUNTIF('Plan d’actions'!$C$2:$C$101,"&lt;&gt;"),0)</f>
        <v/>
      </c>
      <c r="C8" s="3" t="inlineStr">
        <is>
          <t>Part des actions terminées.</t>
        </is>
      </c>
    </row>
    <row r="9">
      <c r="A9" s="6" t="inlineStr">
        <is>
          <t>Actions visibles après filtre</t>
        </is>
      </c>
      <c r="B9" s="7">
        <f>SUBTOTAL(103,'Plan d’actions'!$C$2:$C$101)</f>
        <v/>
      </c>
      <c r="C9" s="6" t="inlineStr">
        <is>
          <t>Nombre d’actions visibles dans le tableau filtré.</t>
        </is>
      </c>
    </row>
    <row r="10"/>
    <row r="11">
      <c r="A11" s="2" t="inlineStr">
        <is>
          <t>Statut</t>
        </is>
      </c>
      <c r="B11" s="2" t="inlineStr">
        <is>
          <t>Nombre</t>
        </is>
      </c>
      <c r="C11" s="2" t="inlineStr">
        <is>
          <t>Usage de pilotage</t>
        </is>
      </c>
    </row>
    <row r="12">
      <c r="A12" s="3" t="inlineStr">
        <is>
          <t>Non démarrée</t>
        </is>
      </c>
      <c r="B12" s="4">
        <f>COUNTIF('Plan d’actions'!$I$2:$I$101,A12)</f>
        <v/>
      </c>
      <c r="C12" s="3" t="inlineStr">
        <is>
          <t>À lancer selon les dépendances et l’échéance.</t>
        </is>
      </c>
    </row>
    <row r="13">
      <c r="A13" s="6" t="inlineStr">
        <is>
          <t>En cours</t>
        </is>
      </c>
      <c r="B13" s="7">
        <f>COUNTIF('Plan d’actions'!$I$2:$I$101,A13)</f>
        <v/>
      </c>
      <c r="C13" s="6" t="inlineStr">
        <is>
          <t>À suivre ou à relancer selon l’avancement.</t>
        </is>
      </c>
    </row>
    <row r="14">
      <c r="A14" s="3" t="inlineStr">
        <is>
          <t>Bloquée</t>
        </is>
      </c>
      <c r="B14" s="4">
        <f>COUNTIF('Plan d’actions'!$I$2:$I$101,A14)</f>
        <v/>
      </c>
      <c r="C14" s="3" t="inlineStr">
        <is>
          <t>À arbitrer ou à replanifier.</t>
        </is>
      </c>
    </row>
    <row r="15">
      <c r="A15" s="6" t="inlineStr">
        <is>
          <t>Terminée</t>
        </is>
      </c>
      <c r="B15" s="7">
        <f>COUNTIF('Plan d’actions'!$I$2:$I$101,A15)</f>
        <v/>
      </c>
      <c r="C15" s="6" t="inlineStr">
        <is>
          <t>À conserver comme trace de clôture.</t>
        </is>
      </c>
    </row>
    <row r="16">
      <c r="A16" s="3" t="inlineStr">
        <is>
          <t>Annulée</t>
        </is>
      </c>
      <c r="B16" s="4">
        <f>COUNTIF('Plan d’actions'!$I$2:$I$101,A16)</f>
        <v/>
      </c>
      <c r="C16" s="3" t="inlineStr">
        <is>
          <t>À maintenir uniquement si la décision doit être tracée.</t>
        </is>
      </c>
    </row>
    <row r="17"/>
    <row r="18">
      <c r="A18" s="2" t="inlineStr">
        <is>
          <t>Contrôle</t>
        </is>
      </c>
      <c r="B18" s="2" t="inlineStr">
        <is>
          <t>Valeur</t>
        </is>
      </c>
      <c r="C18" s="2" t="inlineStr">
        <is>
          <t>Interprétation</t>
        </is>
      </c>
    </row>
    <row r="19">
      <c r="A19" s="3" t="inlineStr">
        <is>
          <t>Écart actions / statuts</t>
        </is>
      </c>
      <c r="B19" s="4">
        <f>B4-SUM(B12:B16)</f>
        <v/>
      </c>
      <c r="C19" s="3" t="inlineStr">
        <is>
          <t>Un écart signale une action sans statut ou une saisie de statut sans action.</t>
        </is>
      </c>
    </row>
  </sheetData>
  <autoFilter ref="A3:C9"/>
  <mergeCells count="1">
    <mergeCell ref="A1:E1"/>
  </mergeCells>
  <conditionalFormatting sqref="B6">
    <cfRule type="expression" priority="1" dxfId="0" stopIfTrue="1">
      <formula>$B$6&gt;0</formula>
    </cfRule>
  </conditionalFormatting>
  <conditionalFormatting sqref="B19">
    <cfRule type="expression" priority="2" dxfId="1" stopIfTrue="1">
      <formula>$B$19&lt;&gt;0</formula>
    </cfRule>
  </conditionalFormatting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7" customWidth="1" min="3" max="3"/>
    <col width="24" customWidth="1" min="4" max="4"/>
    <col width="13" customWidth="1" min="5" max="5"/>
    <col width="15" customWidth="1" min="6" max="6"/>
    <col width="15" customWidth="1" min="7" max="7"/>
    <col width="18" customWidth="1" min="8" max="8"/>
    <col width="17" customWidth="1" min="9" max="9"/>
    <col width="17" customWidth="1" min="10" max="10"/>
    <col width="18" customWidth="1" min="11" max="11"/>
    <col width="14" customWidth="1" min="12" max="12"/>
    <col width="40" customWidth="1" min="13" max="13"/>
    <col width="15" customWidth="1" min="14" max="14"/>
    <col width="22" customWidth="1" min="15" max="15"/>
  </cols>
  <sheetData>
    <row r="1" ht="42" customHeight="1">
      <c r="A1" s="2" t="inlineStr">
        <is>
          <t>ID</t>
        </is>
      </c>
      <c r="B1" s="2" t="inlineStr">
        <is>
          <t>Phase</t>
        </is>
      </c>
      <c r="C1" s="2" t="inlineStr">
        <is>
          <t>Action</t>
        </is>
      </c>
      <c r="D1" s="2" t="inlineStr">
        <is>
          <t>Responsable (rôle)</t>
        </is>
      </c>
      <c r="E1" s="2" t="inlineStr">
        <is>
          <t>Priorité</t>
        </is>
      </c>
      <c r="F1" s="2" t="inlineStr">
        <is>
          <t>Date de début</t>
        </is>
      </c>
      <c r="G1" s="2" t="inlineStr">
        <is>
          <t>Échéance</t>
        </is>
      </c>
      <c r="H1" s="2" t="inlineStr">
        <is>
          <t>Charge prévue (h)</t>
        </is>
      </c>
      <c r="I1" s="2" t="inlineStr">
        <is>
          <t>Statut</t>
        </is>
      </c>
      <c r="J1" s="2" t="inlineStr">
        <is>
          <t>Avancement (%)</t>
        </is>
      </c>
      <c r="K1" s="2" t="inlineStr">
        <is>
          <t>Date de fin réelle</t>
        </is>
      </c>
      <c r="L1" s="2" t="inlineStr">
        <is>
          <t>Dépendance</t>
        </is>
      </c>
      <c r="M1" s="2" t="inlineStr">
        <is>
          <t>Notes</t>
        </is>
      </c>
      <c r="N1" s="2" t="inlineStr">
        <is>
          <t>Jours restants</t>
        </is>
      </c>
      <c r="O1" s="2" t="inlineStr">
        <is>
          <t>Alerte</t>
        </is>
      </c>
    </row>
    <row r="2" ht="30" customHeight="1">
      <c r="A2" s="11" t="inlineStr">
        <is>
          <t>A001</t>
        </is>
      </c>
      <c r="B2" s="11" t="inlineStr">
        <is>
          <t>Cadrage</t>
        </is>
      </c>
      <c r="C2" s="12" t="inlineStr">
        <is>
          <t>Définir les objectifs</t>
        </is>
      </c>
      <c r="D2" s="12" t="inlineStr">
        <is>
          <t>Pilotage</t>
        </is>
      </c>
      <c r="E2" s="11" t="inlineStr">
        <is>
          <t>Haute</t>
        </is>
      </c>
      <c r="F2" s="28" t="n">
        <v>46188</v>
      </c>
      <c r="G2" s="28" t="n">
        <v>46203</v>
      </c>
      <c r="H2" s="29" t="n">
        <v>12</v>
      </c>
      <c r="I2" s="11" t="inlineStr">
        <is>
          <t>Terminée</t>
        </is>
      </c>
      <c r="J2" s="30" t="n">
        <v>100</v>
      </c>
      <c r="K2" s="28" t="n">
        <v>46202</v>
      </c>
      <c r="L2" s="11" t="inlineStr"/>
      <c r="M2" s="16" t="inlineStr">
        <is>
          <t>Périmètre fictif approuvé en interne.</t>
        </is>
      </c>
      <c r="N2" s="17">
        <f>IF($C2="","",IF($I2="Terminée","",IF($G2="","",$G2-Paramètres!$B$2)))</f>
        <v/>
      </c>
      <c r="O2" s="3">
        <f>IF($C2="","",IF($I2="Terminée","Clôturée",IF($G2="","Échéance manquante",IF($G2&lt;Paramètres!$B$2,"En retard",IF($G2-Paramètres!$B$2&lt;=Paramètres!$B$3,"À anticiper","Dans les temps")))))</f>
        <v/>
      </c>
    </row>
    <row r="3" ht="30" customHeight="1">
      <c r="A3" s="11" t="inlineStr">
        <is>
          <t>A002</t>
        </is>
      </c>
      <c r="B3" s="11" t="inlineStr">
        <is>
          <t>Cadrage</t>
        </is>
      </c>
      <c r="C3" s="12" t="inlineStr">
        <is>
          <t>Valider le format</t>
        </is>
      </c>
      <c r="D3" s="12" t="inlineStr">
        <is>
          <t>Pilotage</t>
        </is>
      </c>
      <c r="E3" s="11" t="inlineStr">
        <is>
          <t>Critique</t>
        </is>
      </c>
      <c r="F3" s="28" t="n">
        <v>46204</v>
      </c>
      <c r="G3" s="28" t="n">
        <v>46218</v>
      </c>
      <c r="H3" s="29" t="n">
        <v>8</v>
      </c>
      <c r="I3" s="11" t="inlineStr">
        <is>
          <t>En cours</t>
        </is>
      </c>
      <c r="J3" s="30" t="n">
        <v>80</v>
      </c>
      <c r="K3" s="28" t="n"/>
      <c r="L3" s="11" t="inlineStr">
        <is>
          <t>A001</t>
        </is>
      </c>
      <c r="M3" s="16" t="inlineStr">
        <is>
          <t>Décision à relancer lors du prochain point.</t>
        </is>
      </c>
      <c r="N3" s="18">
        <f>IF($C3="","",IF($I3="Terminée","",IF($G3="","",$G3-Paramètres!$B$2)))</f>
        <v/>
      </c>
      <c r="O3" s="6">
        <f>IF($C3="","",IF($I3="Terminée","Clôturée",IF($G3="","Échéance manquante",IF($G3&lt;Paramètres!$B$2,"En retard",IF($G3-Paramètres!$B$2&lt;=Paramètres!$B$3,"À anticiper","Dans les temps")))))</f>
        <v/>
      </c>
    </row>
    <row r="4" ht="30" customHeight="1">
      <c r="A4" s="11" t="inlineStr">
        <is>
          <t>A003</t>
        </is>
      </c>
      <c r="B4" s="11" t="inlineStr">
        <is>
          <t>Contenu</t>
        </is>
      </c>
      <c r="C4" s="12" t="inlineStr">
        <is>
          <t>Construire le programme</t>
        </is>
      </c>
      <c r="D4" s="12" t="inlineStr">
        <is>
          <t>Équipe contenu</t>
        </is>
      </c>
      <c r="E4" s="11" t="inlineStr">
        <is>
          <t>Haute</t>
        </is>
      </c>
      <c r="F4" s="28" t="n">
        <v>46223</v>
      </c>
      <c r="G4" s="28" t="n">
        <v>46283</v>
      </c>
      <c r="H4" s="29" t="n">
        <v>24.5</v>
      </c>
      <c r="I4" s="11" t="inlineStr">
        <is>
          <t>En cours</t>
        </is>
      </c>
      <c r="J4" s="30" t="n">
        <v>55</v>
      </c>
      <c r="K4" s="28" t="n"/>
      <c r="L4" s="11" t="inlineStr">
        <is>
          <t>A002</t>
        </is>
      </c>
      <c r="M4" s="16" t="inlineStr">
        <is>
          <t>Séquences fictives à consolider.</t>
        </is>
      </c>
      <c r="N4" s="17">
        <f>IF($C4="","",IF($I4="Terminée","",IF($G4="","",$G4-Paramètres!$B$2)))</f>
        <v/>
      </c>
      <c r="O4" s="3">
        <f>IF($C4="","",IF($I4="Terminée","Clôturée",IF($G4="","Échéance manquante",IF($G4&lt;Paramètres!$B$2,"En retard",IF($G4-Paramètres!$B$2&lt;=Paramètres!$B$3,"À anticiper","Dans les temps")))))</f>
        <v/>
      </c>
    </row>
    <row r="5" ht="30" customHeight="1">
      <c r="A5" s="11" t="inlineStr">
        <is>
          <t>A004</t>
        </is>
      </c>
      <c r="B5" s="11" t="inlineStr">
        <is>
          <t>Contenu</t>
        </is>
      </c>
      <c r="C5" s="12" t="inlineStr">
        <is>
          <t>Relire les supports</t>
        </is>
      </c>
      <c r="D5" s="12" t="inlineStr">
        <is>
          <t>Équipe contenu</t>
        </is>
      </c>
      <c r="E5" s="11" t="inlineStr">
        <is>
          <t>Normale</t>
        </is>
      </c>
      <c r="F5" s="28" t="n">
        <v>46447</v>
      </c>
      <c r="G5" s="28" t="n">
        <v>46507</v>
      </c>
      <c r="H5" s="29" t="n">
        <v>18</v>
      </c>
      <c r="I5" s="11" t="inlineStr">
        <is>
          <t>Non démarrée</t>
        </is>
      </c>
      <c r="J5" s="30" t="n">
        <v>0</v>
      </c>
      <c r="K5" s="28" t="n"/>
      <c r="L5" s="11" t="inlineStr">
        <is>
          <t>A003</t>
        </is>
      </c>
      <c r="M5" s="16" t="inlineStr">
        <is>
          <t>Prévoir une relecture croisée interne.</t>
        </is>
      </c>
      <c r="N5" s="18">
        <f>IF($C5="","",IF($I5="Terminée","",IF($G5="","",$G5-Paramètres!$B$2)))</f>
        <v/>
      </c>
      <c r="O5" s="6">
        <f>IF($C5="","",IF($I5="Terminée","Clôturée",IF($G5="","Échéance manquante",IF($G5&lt;Paramètres!$B$2,"En retard",IF($G5-Paramètres!$B$2&lt;=Paramètres!$B$3,"À anticiper","Dans les temps")))))</f>
        <v/>
      </c>
    </row>
    <row r="6" ht="30" customHeight="1">
      <c r="A6" s="11" t="inlineStr">
        <is>
          <t>A005</t>
        </is>
      </c>
      <c r="B6" s="11" t="inlineStr">
        <is>
          <t>Logistique</t>
        </is>
      </c>
      <c r="C6" s="12" t="inlineStr">
        <is>
          <t>Établir le plan des espaces</t>
        </is>
      </c>
      <c r="D6" s="12" t="inlineStr">
        <is>
          <t>Équipe logistique</t>
        </is>
      </c>
      <c r="E6" s="11" t="inlineStr">
        <is>
          <t>Critique</t>
        </is>
      </c>
      <c r="F6" s="28" t="n">
        <v>46244</v>
      </c>
      <c r="G6" s="28" t="n">
        <v>46270</v>
      </c>
      <c r="H6" s="29" t="n">
        <v>16</v>
      </c>
      <c r="I6" s="11" t="inlineStr">
        <is>
          <t>Bloquée</t>
        </is>
      </c>
      <c r="J6" s="30" t="n">
        <v>35</v>
      </c>
      <c r="K6" s="28" t="n"/>
      <c r="L6" s="11" t="inlineStr">
        <is>
          <t>A002</t>
        </is>
      </c>
      <c r="M6" s="16" t="inlineStr">
        <is>
          <t>Arbitrage interne fictif en attente.</t>
        </is>
      </c>
      <c r="N6" s="17">
        <f>IF($C6="","",IF($I6="Terminée","",IF($G6="","",$G6-Paramètres!$B$2)))</f>
        <v/>
      </c>
      <c r="O6" s="3">
        <f>IF($C6="","",IF($I6="Terminée","Clôturée",IF($G6="","Échéance manquante",IF($G6&lt;Paramètres!$B$2,"En retard",IF($G6-Paramètres!$B$2&lt;=Paramètres!$B$3,"À anticiper","Dans les temps")))))</f>
        <v/>
      </c>
    </row>
    <row r="7" ht="30" customHeight="1">
      <c r="A7" s="11" t="inlineStr">
        <is>
          <t>A006</t>
        </is>
      </c>
      <c r="B7" s="11" t="inlineStr">
        <is>
          <t>Logistique</t>
        </is>
      </c>
      <c r="C7" s="12" t="inlineStr">
        <is>
          <t>Préparer la signalétique</t>
        </is>
      </c>
      <c r="D7" s="12" t="inlineStr">
        <is>
          <t>Équipe logistique</t>
        </is>
      </c>
      <c r="E7" s="11" t="inlineStr">
        <is>
          <t>Normale</t>
        </is>
      </c>
      <c r="F7" s="28" t="n">
        <v>46280</v>
      </c>
      <c r="G7" s="28" t="n"/>
      <c r="H7" s="29" t="n">
        <v>10.5</v>
      </c>
      <c r="I7" s="11" t="inlineStr">
        <is>
          <t>Non démarrée</t>
        </is>
      </c>
      <c r="J7" s="30" t="n">
        <v>0</v>
      </c>
      <c r="K7" s="28" t="n"/>
      <c r="L7" s="11" t="inlineStr">
        <is>
          <t>A005</t>
        </is>
      </c>
      <c r="M7" s="16" t="inlineStr">
        <is>
          <t>Échéance à définir après le plan des espaces.</t>
        </is>
      </c>
      <c r="N7" s="18">
        <f>IF($C7="","",IF($I7="Terminée","",IF($G7="","",$G7-Paramètres!$B$2)))</f>
        <v/>
      </c>
      <c r="O7" s="6">
        <f>IF($C7="","",IF($I7="Terminée","Clôturée",IF($G7="","Échéance manquante",IF($G7&lt;Paramètres!$B$2,"En retard",IF($G7-Paramètres!$B$2&lt;=Paramètres!$B$3,"À anticiper","Dans les temps")))))</f>
        <v/>
      </c>
    </row>
    <row r="8" ht="30" customHeight="1">
      <c r="A8" s="11" t="inlineStr">
        <is>
          <t>A007</t>
        </is>
      </c>
      <c r="B8" s="11" t="inlineStr">
        <is>
          <t>Communication</t>
        </is>
      </c>
      <c r="C8" s="12" t="inlineStr">
        <is>
          <t>Rédiger l’annonce interne</t>
        </is>
      </c>
      <c r="D8" s="12" t="inlineStr">
        <is>
          <t>Équipe communication</t>
        </is>
      </c>
      <c r="E8" s="11" t="inlineStr">
        <is>
          <t>Haute</t>
        </is>
      </c>
      <c r="F8" s="28" t="n">
        <v>46259</v>
      </c>
      <c r="G8" s="28" t="n">
        <v>46275</v>
      </c>
      <c r="H8" s="29" t="n">
        <v>7</v>
      </c>
      <c r="I8" s="11" t="inlineStr">
        <is>
          <t>En cours</t>
        </is>
      </c>
      <c r="J8" s="30" t="n">
        <v>100</v>
      </c>
      <c r="K8" s="28" t="n"/>
      <c r="L8" s="11" t="inlineStr">
        <is>
          <t>A002</t>
        </is>
      </c>
      <c r="M8" s="16" t="inlineStr">
        <is>
          <t>Avancement à mettre en cohérence avec le statut.</t>
        </is>
      </c>
      <c r="N8" s="17">
        <f>IF($C8="","",IF($I8="Terminée","",IF($G8="","",$G8-Paramètres!$B$2)))</f>
        <v/>
      </c>
      <c r="O8" s="3">
        <f>IF($C8="","",IF($I8="Terminée","Clôturée",IF($G8="","Échéance manquante",IF($G8&lt;Paramètres!$B$2,"En retard",IF($G8-Paramètres!$B$2&lt;=Paramètres!$B$3,"À anticiper","Dans les temps")))))</f>
        <v/>
      </c>
    </row>
    <row r="9" ht="30" customHeight="1">
      <c r="A9" s="11" t="inlineStr">
        <is>
          <t>A008</t>
        </is>
      </c>
      <c r="B9" s="11" t="inlineStr">
        <is>
          <t>Exploitation</t>
        </is>
      </c>
      <c r="C9" s="12" t="inlineStr">
        <is>
          <t>Préparer le déroulé du jour J</t>
        </is>
      </c>
      <c r="D9" s="12" t="inlineStr">
        <is>
          <t>Coordination jour J</t>
        </is>
      </c>
      <c r="E9" s="11" t="inlineStr">
        <is>
          <t>Haute</t>
        </is>
      </c>
      <c r="F9" s="28" t="n">
        <v>46447</v>
      </c>
      <c r="G9" s="28" t="n">
        <v>46521</v>
      </c>
      <c r="H9" s="29" t="n">
        <v>22</v>
      </c>
      <c r="I9" s="11" t="inlineStr">
        <is>
          <t>Non démarrée</t>
        </is>
      </c>
      <c r="J9" s="30" t="n">
        <v>0</v>
      </c>
      <c r="K9" s="28" t="n"/>
      <c r="L9" s="11" t="inlineStr">
        <is>
          <t>A003</t>
        </is>
      </c>
      <c r="M9" s="16" t="inlineStr">
        <is>
          <t>Trame interne pour l’événement fictif.</t>
        </is>
      </c>
      <c r="N9" s="18">
        <f>IF($C9="","",IF($I9="Terminée","",IF($G9="","",$G9-Paramètres!$B$2)))</f>
        <v/>
      </c>
      <c r="O9" s="6">
        <f>IF($C9="","",IF($I9="Terminée","Clôturée",IF($G9="","Échéance manquante",IF($G9&lt;Paramètres!$B$2,"En retard",IF($G9-Paramètres!$B$2&lt;=Paramètres!$B$3,"À anticiper","Dans les temps")))))</f>
        <v/>
      </c>
    </row>
    <row r="10" ht="30" customHeight="1">
      <c r="A10" s="11" t="inlineStr">
        <is>
          <t>A009</t>
        </is>
      </c>
      <c r="B10" s="11" t="inlineStr">
        <is>
          <t>Exploitation</t>
        </is>
      </c>
      <c r="C10" s="12" t="inlineStr">
        <is>
          <t>Tester le matériel disponible</t>
        </is>
      </c>
      <c r="D10" s="12" t="inlineStr">
        <is>
          <t>Équipe technique</t>
        </is>
      </c>
      <c r="E10" s="11" t="inlineStr">
        <is>
          <t>Critique</t>
        </is>
      </c>
      <c r="F10" s="28" t="n">
        <v>46235</v>
      </c>
      <c r="G10" s="28" t="n">
        <v>46285</v>
      </c>
      <c r="H10" s="29" t="n">
        <v>14</v>
      </c>
      <c r="I10" s="11" t="inlineStr">
        <is>
          <t>En cours</t>
        </is>
      </c>
      <c r="J10" s="30" t="n">
        <v>60</v>
      </c>
      <c r="K10" s="28" t="n">
        <v>46270</v>
      </c>
      <c r="L10" s="11" t="inlineStr">
        <is>
          <t>A005</t>
        </is>
      </c>
      <c r="M10" s="16" t="inlineStr">
        <is>
          <t>Date de fin à vérifier au regard du statut.</t>
        </is>
      </c>
      <c r="N10" s="17">
        <f>IF($C10="","",IF($I10="Terminée","",IF($G10="","",$G10-Paramètres!$B$2)))</f>
        <v/>
      </c>
      <c r="O10" s="3">
        <f>IF($C10="","",IF($I10="Terminée","Clôturée",IF($G10="","Échéance manquante",IF($G10&lt;Paramètres!$B$2,"En retard",IF($G10-Paramètres!$B$2&lt;=Paramètres!$B$3,"À anticiper","Dans les temps")))))</f>
        <v/>
      </c>
    </row>
    <row r="11" ht="30" customHeight="1">
      <c r="A11" s="11" t="inlineStr">
        <is>
          <t>A010</t>
        </is>
      </c>
      <c r="B11" s="11" t="inlineStr">
        <is>
          <t>Clôture</t>
        </is>
      </c>
      <c r="C11" s="12" t="inlineStr">
        <is>
          <t>Compiler le bilan interne</t>
        </is>
      </c>
      <c r="D11" s="12" t="inlineStr">
        <is>
          <t>Pilotage</t>
        </is>
      </c>
      <c r="E11" s="11" t="inlineStr">
        <is>
          <t>Normale</t>
        </is>
      </c>
      <c r="F11" s="28" t="n">
        <v>46531</v>
      </c>
      <c r="G11" s="28" t="n">
        <v>46538</v>
      </c>
      <c r="H11" s="29" t="n">
        <v>9</v>
      </c>
      <c r="I11" s="11" t="inlineStr">
        <is>
          <t>Non démarrée</t>
        </is>
      </c>
      <c r="J11" s="30" t="n">
        <v>0</v>
      </c>
      <c r="K11" s="28" t="n"/>
      <c r="L11" s="11" t="inlineStr">
        <is>
          <t>A008</t>
        </is>
      </c>
      <c r="M11" s="16" t="inlineStr">
        <is>
          <t>Synthèse interne sans valeur de document officiel.</t>
        </is>
      </c>
      <c r="N11" s="18">
        <f>IF($C11="","",IF($I11="Terminée","",IF($G11="","",$G11-Paramètres!$B$2)))</f>
        <v/>
      </c>
      <c r="O11" s="6">
        <f>IF($C11="","",IF($I11="Terminée","Clôturée",IF($G11="","Échéance manquante",IF($G11&lt;Paramètres!$B$2,"En retard",IF($G11-Paramètres!$B$2&lt;=Paramètres!$B$3,"À anticiper","Dans les temps")))))</f>
        <v/>
      </c>
    </row>
    <row r="12" ht="30" customHeight="1">
      <c r="A12" s="11" t="n"/>
      <c r="B12" s="11" t="n"/>
      <c r="C12" s="12" t="n"/>
      <c r="D12" s="12" t="n"/>
      <c r="E12" s="11" t="n"/>
      <c r="F12" s="28" t="n"/>
      <c r="G12" s="28" t="n"/>
      <c r="H12" s="29" t="n"/>
      <c r="I12" s="11" t="n"/>
      <c r="J12" s="30" t="n"/>
      <c r="K12" s="28" t="n"/>
      <c r="L12" s="11" t="n"/>
      <c r="M12" s="16" t="n"/>
      <c r="N12" s="17">
        <f>IF($C12="","",IF($I12="Terminée","",IF($G12="","",$G12-Paramètres!$B$2)))</f>
        <v/>
      </c>
      <c r="O12" s="3">
        <f>IF($C12="","",IF($I12="Terminée","Clôturée",IF($G12="","Échéance manquante",IF($G12&lt;Paramètres!$B$2,"En retard",IF($G12-Paramètres!$B$2&lt;=Paramètres!$B$3,"À anticiper","Dans les temps")))))</f>
        <v/>
      </c>
    </row>
    <row r="13" ht="30" customHeight="1">
      <c r="A13" s="11" t="n"/>
      <c r="B13" s="11" t="n"/>
      <c r="C13" s="12" t="n"/>
      <c r="D13" s="12" t="n"/>
      <c r="E13" s="11" t="n"/>
      <c r="F13" s="28" t="n"/>
      <c r="G13" s="28" t="n"/>
      <c r="H13" s="29" t="n"/>
      <c r="I13" s="11" t="n"/>
      <c r="J13" s="30" t="n"/>
      <c r="K13" s="28" t="n"/>
      <c r="L13" s="11" t="n"/>
      <c r="M13" s="16" t="n"/>
      <c r="N13" s="18">
        <f>IF($C13="","",IF($I13="Terminée","",IF($G13="","",$G13-Paramètres!$B$2)))</f>
        <v/>
      </c>
      <c r="O13" s="6">
        <f>IF($C13="","",IF($I13="Terminée","Clôturée",IF($G13="","Échéance manquante",IF($G13&lt;Paramètres!$B$2,"En retard",IF($G13-Paramètres!$B$2&lt;=Paramètres!$B$3,"À anticiper","Dans les temps")))))</f>
        <v/>
      </c>
    </row>
    <row r="14" ht="30" customHeight="1">
      <c r="A14" s="11" t="n"/>
      <c r="B14" s="11" t="n"/>
      <c r="C14" s="12" t="n"/>
      <c r="D14" s="12" t="n"/>
      <c r="E14" s="11" t="n"/>
      <c r="F14" s="28" t="n"/>
      <c r="G14" s="28" t="n"/>
      <c r="H14" s="29" t="n"/>
      <c r="I14" s="11" t="n"/>
      <c r="J14" s="30" t="n"/>
      <c r="K14" s="28" t="n"/>
      <c r="L14" s="11" t="n"/>
      <c r="M14" s="16" t="n"/>
      <c r="N14" s="17">
        <f>IF($C14="","",IF($I14="Terminée","",IF($G14="","",$G14-Paramètres!$B$2)))</f>
        <v/>
      </c>
      <c r="O14" s="3">
        <f>IF($C14="","",IF($I14="Terminée","Clôturée",IF($G14="","Échéance manquante",IF($G14&lt;Paramètres!$B$2,"En retard",IF($G14-Paramètres!$B$2&lt;=Paramètres!$B$3,"À anticiper","Dans les temps")))))</f>
        <v/>
      </c>
    </row>
    <row r="15" ht="30" customHeight="1">
      <c r="A15" s="11" t="n"/>
      <c r="B15" s="11" t="n"/>
      <c r="C15" s="12" t="n"/>
      <c r="D15" s="12" t="n"/>
      <c r="E15" s="11" t="n"/>
      <c r="F15" s="28" t="n"/>
      <c r="G15" s="28" t="n"/>
      <c r="H15" s="29" t="n"/>
      <c r="I15" s="11" t="n"/>
      <c r="J15" s="30" t="n"/>
      <c r="K15" s="28" t="n"/>
      <c r="L15" s="11" t="n"/>
      <c r="M15" s="16" t="n"/>
      <c r="N15" s="18">
        <f>IF($C15="","",IF($I15="Terminée","",IF($G15="","",$G15-Paramètres!$B$2)))</f>
        <v/>
      </c>
      <c r="O15" s="6">
        <f>IF($C15="","",IF($I15="Terminée","Clôturée",IF($G15="","Échéance manquante",IF($G15&lt;Paramètres!$B$2,"En retard",IF($G15-Paramètres!$B$2&lt;=Paramètres!$B$3,"À anticiper","Dans les temps")))))</f>
        <v/>
      </c>
    </row>
    <row r="16" ht="30" customHeight="1">
      <c r="A16" s="11" t="n"/>
      <c r="B16" s="11" t="n"/>
      <c r="C16" s="12" t="n"/>
      <c r="D16" s="12" t="n"/>
      <c r="E16" s="11" t="n"/>
      <c r="F16" s="28" t="n"/>
      <c r="G16" s="28" t="n"/>
      <c r="H16" s="29" t="n"/>
      <c r="I16" s="11" t="n"/>
      <c r="J16" s="30" t="n"/>
      <c r="K16" s="28" t="n"/>
      <c r="L16" s="11" t="n"/>
      <c r="M16" s="16" t="n"/>
      <c r="N16" s="17">
        <f>IF($C16="","",IF($I16="Terminée","",IF($G16="","",$G16-Paramètres!$B$2)))</f>
        <v/>
      </c>
      <c r="O16" s="3">
        <f>IF($C16="","",IF($I16="Terminée","Clôturée",IF($G16="","Échéance manquante",IF($G16&lt;Paramètres!$B$2,"En retard",IF($G16-Paramètres!$B$2&lt;=Paramètres!$B$3,"À anticiper","Dans les temps")))))</f>
        <v/>
      </c>
    </row>
    <row r="17" ht="30" customHeight="1">
      <c r="A17" s="11" t="n"/>
      <c r="B17" s="11" t="n"/>
      <c r="C17" s="12" t="n"/>
      <c r="D17" s="12" t="n"/>
      <c r="E17" s="11" t="n"/>
      <c r="F17" s="28" t="n"/>
      <c r="G17" s="28" t="n"/>
      <c r="H17" s="29" t="n"/>
      <c r="I17" s="11" t="n"/>
      <c r="J17" s="30" t="n"/>
      <c r="K17" s="28" t="n"/>
      <c r="L17" s="11" t="n"/>
      <c r="M17" s="16" t="n"/>
      <c r="N17" s="18">
        <f>IF($C17="","",IF($I17="Terminée","",IF($G17="","",$G17-Paramètres!$B$2)))</f>
        <v/>
      </c>
      <c r="O17" s="6">
        <f>IF($C17="","",IF($I17="Terminée","Clôturée",IF($G17="","Échéance manquante",IF($G17&lt;Paramètres!$B$2,"En retard",IF($G17-Paramètres!$B$2&lt;=Paramètres!$B$3,"À anticiper","Dans les temps")))))</f>
        <v/>
      </c>
    </row>
    <row r="18" ht="30" customHeight="1">
      <c r="A18" s="11" t="n"/>
      <c r="B18" s="11" t="n"/>
      <c r="C18" s="12" t="n"/>
      <c r="D18" s="12" t="n"/>
      <c r="E18" s="11" t="n"/>
      <c r="F18" s="28" t="n"/>
      <c r="G18" s="28" t="n"/>
      <c r="H18" s="29" t="n"/>
      <c r="I18" s="11" t="n"/>
      <c r="J18" s="30" t="n"/>
      <c r="K18" s="28" t="n"/>
      <c r="L18" s="11" t="n"/>
      <c r="M18" s="16" t="n"/>
      <c r="N18" s="17">
        <f>IF($C18="","",IF($I18="Terminée","",IF($G18="","",$G18-Paramètres!$B$2)))</f>
        <v/>
      </c>
      <c r="O18" s="3">
        <f>IF($C18="","",IF($I18="Terminée","Clôturée",IF($G18="","Échéance manquante",IF($G18&lt;Paramètres!$B$2,"En retard",IF($G18-Paramètres!$B$2&lt;=Paramètres!$B$3,"À anticiper","Dans les temps")))))</f>
        <v/>
      </c>
    </row>
    <row r="19" ht="30" customHeight="1">
      <c r="A19" s="11" t="n"/>
      <c r="B19" s="11" t="n"/>
      <c r="C19" s="12" t="n"/>
      <c r="D19" s="12" t="n"/>
      <c r="E19" s="11" t="n"/>
      <c r="F19" s="28" t="n"/>
      <c r="G19" s="28" t="n"/>
      <c r="H19" s="29" t="n"/>
      <c r="I19" s="11" t="n"/>
      <c r="J19" s="30" t="n"/>
      <c r="K19" s="28" t="n"/>
      <c r="L19" s="11" t="n"/>
      <c r="M19" s="16" t="n"/>
      <c r="N19" s="18">
        <f>IF($C19="","",IF($I19="Terminée","",IF($G19="","",$G19-Paramètres!$B$2)))</f>
        <v/>
      </c>
      <c r="O19" s="6">
        <f>IF($C19="","",IF($I19="Terminée","Clôturée",IF($G19="","Échéance manquante",IF($G19&lt;Paramètres!$B$2,"En retard",IF($G19-Paramètres!$B$2&lt;=Paramètres!$B$3,"À anticiper","Dans les temps")))))</f>
        <v/>
      </c>
    </row>
    <row r="20" ht="30" customHeight="1">
      <c r="A20" s="11" t="n"/>
      <c r="B20" s="11" t="n"/>
      <c r="C20" s="12" t="n"/>
      <c r="D20" s="12" t="n"/>
      <c r="E20" s="11" t="n"/>
      <c r="F20" s="28" t="n"/>
      <c r="G20" s="28" t="n"/>
      <c r="H20" s="29" t="n"/>
      <c r="I20" s="11" t="n"/>
      <c r="J20" s="30" t="n"/>
      <c r="K20" s="28" t="n"/>
      <c r="L20" s="11" t="n"/>
      <c r="M20" s="16" t="n"/>
      <c r="N20" s="17">
        <f>IF($C20="","",IF($I20="Terminée","",IF($G20="","",$G20-Paramètres!$B$2)))</f>
        <v/>
      </c>
      <c r="O20" s="3">
        <f>IF($C20="","",IF($I20="Terminée","Clôturée",IF($G20="","Échéance manquante",IF($G20&lt;Paramètres!$B$2,"En retard",IF($G20-Paramètres!$B$2&lt;=Paramètres!$B$3,"À anticiper","Dans les temps")))))</f>
        <v/>
      </c>
    </row>
    <row r="21" ht="30" customHeight="1">
      <c r="A21" s="11" t="n"/>
      <c r="B21" s="11" t="n"/>
      <c r="C21" s="12" t="n"/>
      <c r="D21" s="12" t="n"/>
      <c r="E21" s="11" t="n"/>
      <c r="F21" s="28" t="n"/>
      <c r="G21" s="28" t="n"/>
      <c r="H21" s="29" t="n"/>
      <c r="I21" s="11" t="n"/>
      <c r="J21" s="30" t="n"/>
      <c r="K21" s="28" t="n"/>
      <c r="L21" s="11" t="n"/>
      <c r="M21" s="16" t="n"/>
      <c r="N21" s="18">
        <f>IF($C21="","",IF($I21="Terminée","",IF($G21="","",$G21-Paramètres!$B$2)))</f>
        <v/>
      </c>
      <c r="O21" s="6">
        <f>IF($C21="","",IF($I21="Terminée","Clôturée",IF($G21="","Échéance manquante",IF($G21&lt;Paramètres!$B$2,"En retard",IF($G21-Paramètres!$B$2&lt;=Paramètres!$B$3,"À anticiper","Dans les temps")))))</f>
        <v/>
      </c>
    </row>
    <row r="22" ht="30" customHeight="1">
      <c r="A22" s="11" t="n"/>
      <c r="B22" s="11" t="n"/>
      <c r="C22" s="12" t="n"/>
      <c r="D22" s="12" t="n"/>
      <c r="E22" s="11" t="n"/>
      <c r="F22" s="28" t="n"/>
      <c r="G22" s="28" t="n"/>
      <c r="H22" s="29" t="n"/>
      <c r="I22" s="11" t="n"/>
      <c r="J22" s="30" t="n"/>
      <c r="K22" s="28" t="n"/>
      <c r="L22" s="11" t="n"/>
      <c r="M22" s="16" t="n"/>
      <c r="N22" s="17">
        <f>IF($C22="","",IF($I22="Terminée","",IF($G22="","",$G22-Paramètres!$B$2)))</f>
        <v/>
      </c>
      <c r="O22" s="3">
        <f>IF($C22="","",IF($I22="Terminée","Clôturée",IF($G22="","Échéance manquante",IF($G22&lt;Paramètres!$B$2,"En retard",IF($G22-Paramètres!$B$2&lt;=Paramètres!$B$3,"À anticiper","Dans les temps")))))</f>
        <v/>
      </c>
    </row>
    <row r="23" ht="30" customHeight="1">
      <c r="A23" s="11" t="n"/>
      <c r="B23" s="11" t="n"/>
      <c r="C23" s="12" t="n"/>
      <c r="D23" s="12" t="n"/>
      <c r="E23" s="11" t="n"/>
      <c r="F23" s="28" t="n"/>
      <c r="G23" s="28" t="n"/>
      <c r="H23" s="29" t="n"/>
      <c r="I23" s="11" t="n"/>
      <c r="J23" s="30" t="n"/>
      <c r="K23" s="28" t="n"/>
      <c r="L23" s="11" t="n"/>
      <c r="M23" s="16" t="n"/>
      <c r="N23" s="18">
        <f>IF($C23="","",IF($I23="Terminée","",IF($G23="","",$G23-Paramètres!$B$2)))</f>
        <v/>
      </c>
      <c r="O23" s="6">
        <f>IF($C23="","",IF($I23="Terminée","Clôturée",IF($G23="","Échéance manquante",IF($G23&lt;Paramètres!$B$2,"En retard",IF($G23-Paramètres!$B$2&lt;=Paramètres!$B$3,"À anticiper","Dans les temps")))))</f>
        <v/>
      </c>
    </row>
    <row r="24" ht="30" customHeight="1">
      <c r="A24" s="11" t="n"/>
      <c r="B24" s="11" t="n"/>
      <c r="C24" s="12" t="n"/>
      <c r="D24" s="12" t="n"/>
      <c r="E24" s="11" t="n"/>
      <c r="F24" s="28" t="n"/>
      <c r="G24" s="28" t="n"/>
      <c r="H24" s="29" t="n"/>
      <c r="I24" s="11" t="n"/>
      <c r="J24" s="30" t="n"/>
      <c r="K24" s="28" t="n"/>
      <c r="L24" s="11" t="n"/>
      <c r="M24" s="16" t="n"/>
      <c r="N24" s="17">
        <f>IF($C24="","",IF($I24="Terminée","",IF($G24="","",$G24-Paramètres!$B$2)))</f>
        <v/>
      </c>
      <c r="O24" s="3">
        <f>IF($C24="","",IF($I24="Terminée","Clôturée",IF($G24="","Échéance manquante",IF($G24&lt;Paramètres!$B$2,"En retard",IF($G24-Paramètres!$B$2&lt;=Paramètres!$B$3,"À anticiper","Dans les temps")))))</f>
        <v/>
      </c>
    </row>
    <row r="25" ht="30" customHeight="1">
      <c r="A25" s="11" t="n"/>
      <c r="B25" s="11" t="n"/>
      <c r="C25" s="12" t="n"/>
      <c r="D25" s="12" t="n"/>
      <c r="E25" s="11" t="n"/>
      <c r="F25" s="28" t="n"/>
      <c r="G25" s="28" t="n"/>
      <c r="H25" s="29" t="n"/>
      <c r="I25" s="11" t="n"/>
      <c r="J25" s="30" t="n"/>
      <c r="K25" s="28" t="n"/>
      <c r="L25" s="11" t="n"/>
      <c r="M25" s="16" t="n"/>
      <c r="N25" s="18">
        <f>IF($C25="","",IF($I25="Terminée","",IF($G25="","",$G25-Paramètres!$B$2)))</f>
        <v/>
      </c>
      <c r="O25" s="6">
        <f>IF($C25="","",IF($I25="Terminée","Clôturée",IF($G25="","Échéance manquante",IF($G25&lt;Paramètres!$B$2,"En retard",IF($G25-Paramètres!$B$2&lt;=Paramètres!$B$3,"À anticiper","Dans les temps")))))</f>
        <v/>
      </c>
    </row>
    <row r="26" ht="30" customHeight="1">
      <c r="A26" s="11" t="n"/>
      <c r="B26" s="11" t="n"/>
      <c r="C26" s="12" t="n"/>
      <c r="D26" s="12" t="n"/>
      <c r="E26" s="11" t="n"/>
      <c r="F26" s="28" t="n"/>
      <c r="G26" s="28" t="n"/>
      <c r="H26" s="29" t="n"/>
      <c r="I26" s="11" t="n"/>
      <c r="J26" s="30" t="n"/>
      <c r="K26" s="28" t="n"/>
      <c r="L26" s="11" t="n"/>
      <c r="M26" s="16" t="n"/>
      <c r="N26" s="17">
        <f>IF($C26="","",IF($I26="Terminée","",IF($G26="","",$G26-Paramètres!$B$2)))</f>
        <v/>
      </c>
      <c r="O26" s="3">
        <f>IF($C26="","",IF($I26="Terminée","Clôturée",IF($G26="","Échéance manquante",IF($G26&lt;Paramètres!$B$2,"En retard",IF($G26-Paramètres!$B$2&lt;=Paramètres!$B$3,"À anticiper","Dans les temps")))))</f>
        <v/>
      </c>
    </row>
    <row r="27" ht="30" customHeight="1">
      <c r="A27" s="11" t="n"/>
      <c r="B27" s="11" t="n"/>
      <c r="C27" s="12" t="n"/>
      <c r="D27" s="12" t="n"/>
      <c r="E27" s="11" t="n"/>
      <c r="F27" s="28" t="n"/>
      <c r="G27" s="28" t="n"/>
      <c r="H27" s="29" t="n"/>
      <c r="I27" s="11" t="n"/>
      <c r="J27" s="30" t="n"/>
      <c r="K27" s="28" t="n"/>
      <c r="L27" s="11" t="n"/>
      <c r="M27" s="16" t="n"/>
      <c r="N27" s="18">
        <f>IF($C27="","",IF($I27="Terminée","",IF($G27="","",$G27-Paramètres!$B$2)))</f>
        <v/>
      </c>
      <c r="O27" s="6">
        <f>IF($C27="","",IF($I27="Terminée","Clôturée",IF($G27="","Échéance manquante",IF($G27&lt;Paramètres!$B$2,"En retard",IF($G27-Paramètres!$B$2&lt;=Paramètres!$B$3,"À anticiper","Dans les temps")))))</f>
        <v/>
      </c>
    </row>
    <row r="28" ht="30" customHeight="1">
      <c r="A28" s="11" t="n"/>
      <c r="B28" s="11" t="n"/>
      <c r="C28" s="12" t="n"/>
      <c r="D28" s="12" t="n"/>
      <c r="E28" s="11" t="n"/>
      <c r="F28" s="28" t="n"/>
      <c r="G28" s="28" t="n"/>
      <c r="H28" s="29" t="n"/>
      <c r="I28" s="11" t="n"/>
      <c r="J28" s="30" t="n"/>
      <c r="K28" s="28" t="n"/>
      <c r="L28" s="11" t="n"/>
      <c r="M28" s="16" t="n"/>
      <c r="N28" s="17">
        <f>IF($C28="","",IF($I28="Terminée","",IF($G28="","",$G28-Paramètres!$B$2)))</f>
        <v/>
      </c>
      <c r="O28" s="3">
        <f>IF($C28="","",IF($I28="Terminée","Clôturée",IF($G28="","Échéance manquante",IF($G28&lt;Paramètres!$B$2,"En retard",IF($G28-Paramètres!$B$2&lt;=Paramètres!$B$3,"À anticiper","Dans les temps")))))</f>
        <v/>
      </c>
    </row>
    <row r="29" ht="30" customHeight="1">
      <c r="A29" s="11" t="n"/>
      <c r="B29" s="11" t="n"/>
      <c r="C29" s="12" t="n"/>
      <c r="D29" s="12" t="n"/>
      <c r="E29" s="11" t="n"/>
      <c r="F29" s="28" t="n"/>
      <c r="G29" s="28" t="n"/>
      <c r="H29" s="29" t="n"/>
      <c r="I29" s="11" t="n"/>
      <c r="J29" s="30" t="n"/>
      <c r="K29" s="28" t="n"/>
      <c r="L29" s="11" t="n"/>
      <c r="M29" s="16" t="n"/>
      <c r="N29" s="18">
        <f>IF($C29="","",IF($I29="Terminée","",IF($G29="","",$G29-Paramètres!$B$2)))</f>
        <v/>
      </c>
      <c r="O29" s="6">
        <f>IF($C29="","",IF($I29="Terminée","Clôturée",IF($G29="","Échéance manquante",IF($G29&lt;Paramètres!$B$2,"En retard",IF($G29-Paramètres!$B$2&lt;=Paramètres!$B$3,"À anticiper","Dans les temps")))))</f>
        <v/>
      </c>
    </row>
    <row r="30" ht="30" customHeight="1">
      <c r="A30" s="11" t="n"/>
      <c r="B30" s="11" t="n"/>
      <c r="C30" s="12" t="n"/>
      <c r="D30" s="12" t="n"/>
      <c r="E30" s="11" t="n"/>
      <c r="F30" s="28" t="n"/>
      <c r="G30" s="28" t="n"/>
      <c r="H30" s="29" t="n"/>
      <c r="I30" s="11" t="n"/>
      <c r="J30" s="30" t="n"/>
      <c r="K30" s="28" t="n"/>
      <c r="L30" s="11" t="n"/>
      <c r="M30" s="16" t="n"/>
      <c r="N30" s="17">
        <f>IF($C30="","",IF($I30="Terminée","",IF($G30="","",$G30-Paramètres!$B$2)))</f>
        <v/>
      </c>
      <c r="O30" s="3">
        <f>IF($C30="","",IF($I30="Terminée","Clôturée",IF($G30="","Échéance manquante",IF($G30&lt;Paramètres!$B$2,"En retard",IF($G30-Paramètres!$B$2&lt;=Paramètres!$B$3,"À anticiper","Dans les temps")))))</f>
        <v/>
      </c>
    </row>
    <row r="31" ht="30" customHeight="1">
      <c r="A31" s="11" t="n"/>
      <c r="B31" s="11" t="n"/>
      <c r="C31" s="12" t="n"/>
      <c r="D31" s="12" t="n"/>
      <c r="E31" s="11" t="n"/>
      <c r="F31" s="28" t="n"/>
      <c r="G31" s="28" t="n"/>
      <c r="H31" s="29" t="n"/>
      <c r="I31" s="11" t="n"/>
      <c r="J31" s="30" t="n"/>
      <c r="K31" s="28" t="n"/>
      <c r="L31" s="11" t="n"/>
      <c r="M31" s="16" t="n"/>
      <c r="N31" s="18">
        <f>IF($C31="","",IF($I31="Terminée","",IF($G31="","",$G31-Paramètres!$B$2)))</f>
        <v/>
      </c>
      <c r="O31" s="6">
        <f>IF($C31="","",IF($I31="Terminée","Clôturée",IF($G31="","Échéance manquante",IF($G31&lt;Paramètres!$B$2,"En retard",IF($G31-Paramètres!$B$2&lt;=Paramètres!$B$3,"À anticiper","Dans les temps")))))</f>
        <v/>
      </c>
    </row>
    <row r="32" ht="30" customHeight="1">
      <c r="A32" s="11" t="n"/>
      <c r="B32" s="11" t="n"/>
      <c r="C32" s="12" t="n"/>
      <c r="D32" s="12" t="n"/>
      <c r="E32" s="11" t="n"/>
      <c r="F32" s="28" t="n"/>
      <c r="G32" s="28" t="n"/>
      <c r="H32" s="29" t="n"/>
      <c r="I32" s="11" t="n"/>
      <c r="J32" s="30" t="n"/>
      <c r="K32" s="28" t="n"/>
      <c r="L32" s="11" t="n"/>
      <c r="M32" s="16" t="n"/>
      <c r="N32" s="17">
        <f>IF($C32="","",IF($I32="Terminée","",IF($G32="","",$G32-Paramètres!$B$2)))</f>
        <v/>
      </c>
      <c r="O32" s="3">
        <f>IF($C32="","",IF($I32="Terminée","Clôturée",IF($G32="","Échéance manquante",IF($G32&lt;Paramètres!$B$2,"En retard",IF($G32-Paramètres!$B$2&lt;=Paramètres!$B$3,"À anticiper","Dans les temps")))))</f>
        <v/>
      </c>
    </row>
    <row r="33" ht="30" customHeight="1">
      <c r="A33" s="11" t="n"/>
      <c r="B33" s="11" t="n"/>
      <c r="C33" s="12" t="n"/>
      <c r="D33" s="12" t="n"/>
      <c r="E33" s="11" t="n"/>
      <c r="F33" s="28" t="n"/>
      <c r="G33" s="28" t="n"/>
      <c r="H33" s="29" t="n"/>
      <c r="I33" s="11" t="n"/>
      <c r="J33" s="30" t="n"/>
      <c r="K33" s="28" t="n"/>
      <c r="L33" s="11" t="n"/>
      <c r="M33" s="16" t="n"/>
      <c r="N33" s="18">
        <f>IF($C33="","",IF($I33="Terminée","",IF($G33="","",$G33-Paramètres!$B$2)))</f>
        <v/>
      </c>
      <c r="O33" s="6">
        <f>IF($C33="","",IF($I33="Terminée","Clôturée",IF($G33="","Échéance manquante",IF($G33&lt;Paramètres!$B$2,"En retard",IF($G33-Paramètres!$B$2&lt;=Paramètres!$B$3,"À anticiper","Dans les temps")))))</f>
        <v/>
      </c>
    </row>
    <row r="34" ht="30" customHeight="1">
      <c r="A34" s="11" t="n"/>
      <c r="B34" s="11" t="n"/>
      <c r="C34" s="12" t="n"/>
      <c r="D34" s="12" t="n"/>
      <c r="E34" s="11" t="n"/>
      <c r="F34" s="28" t="n"/>
      <c r="G34" s="28" t="n"/>
      <c r="H34" s="29" t="n"/>
      <c r="I34" s="11" t="n"/>
      <c r="J34" s="30" t="n"/>
      <c r="K34" s="28" t="n"/>
      <c r="L34" s="11" t="n"/>
      <c r="M34" s="16" t="n"/>
      <c r="N34" s="17">
        <f>IF($C34="","",IF($I34="Terminée","",IF($G34="","",$G34-Paramètres!$B$2)))</f>
        <v/>
      </c>
      <c r="O34" s="3">
        <f>IF($C34="","",IF($I34="Terminée","Clôturée",IF($G34="","Échéance manquante",IF($G34&lt;Paramètres!$B$2,"En retard",IF($G34-Paramètres!$B$2&lt;=Paramètres!$B$3,"À anticiper","Dans les temps")))))</f>
        <v/>
      </c>
    </row>
    <row r="35" ht="30" customHeight="1">
      <c r="A35" s="11" t="n"/>
      <c r="B35" s="11" t="n"/>
      <c r="C35" s="12" t="n"/>
      <c r="D35" s="12" t="n"/>
      <c r="E35" s="11" t="n"/>
      <c r="F35" s="28" t="n"/>
      <c r="G35" s="28" t="n"/>
      <c r="H35" s="29" t="n"/>
      <c r="I35" s="11" t="n"/>
      <c r="J35" s="30" t="n"/>
      <c r="K35" s="28" t="n"/>
      <c r="L35" s="11" t="n"/>
      <c r="M35" s="16" t="n"/>
      <c r="N35" s="18">
        <f>IF($C35="","",IF($I35="Terminée","",IF($G35="","",$G35-Paramètres!$B$2)))</f>
        <v/>
      </c>
      <c r="O35" s="6">
        <f>IF($C35="","",IF($I35="Terminée","Clôturée",IF($G35="","Échéance manquante",IF($G35&lt;Paramètres!$B$2,"En retard",IF($G35-Paramètres!$B$2&lt;=Paramètres!$B$3,"À anticiper","Dans les temps")))))</f>
        <v/>
      </c>
    </row>
    <row r="36" ht="30" customHeight="1">
      <c r="A36" s="11" t="n"/>
      <c r="B36" s="11" t="n"/>
      <c r="C36" s="12" t="n"/>
      <c r="D36" s="12" t="n"/>
      <c r="E36" s="11" t="n"/>
      <c r="F36" s="28" t="n"/>
      <c r="G36" s="28" t="n"/>
      <c r="H36" s="29" t="n"/>
      <c r="I36" s="11" t="n"/>
      <c r="J36" s="30" t="n"/>
      <c r="K36" s="28" t="n"/>
      <c r="L36" s="11" t="n"/>
      <c r="M36" s="16" t="n"/>
      <c r="N36" s="17">
        <f>IF($C36="","",IF($I36="Terminée","",IF($G36="","",$G36-Paramètres!$B$2)))</f>
        <v/>
      </c>
      <c r="O36" s="3">
        <f>IF($C36="","",IF($I36="Terminée","Clôturée",IF($G36="","Échéance manquante",IF($G36&lt;Paramètres!$B$2,"En retard",IF($G36-Paramètres!$B$2&lt;=Paramètres!$B$3,"À anticiper","Dans les temps")))))</f>
        <v/>
      </c>
    </row>
    <row r="37" ht="30" customHeight="1">
      <c r="A37" s="11" t="n"/>
      <c r="B37" s="11" t="n"/>
      <c r="C37" s="12" t="n"/>
      <c r="D37" s="12" t="n"/>
      <c r="E37" s="11" t="n"/>
      <c r="F37" s="28" t="n"/>
      <c r="G37" s="28" t="n"/>
      <c r="H37" s="29" t="n"/>
      <c r="I37" s="11" t="n"/>
      <c r="J37" s="30" t="n"/>
      <c r="K37" s="28" t="n"/>
      <c r="L37" s="11" t="n"/>
      <c r="M37" s="16" t="n"/>
      <c r="N37" s="18">
        <f>IF($C37="","",IF($I37="Terminée","",IF($G37="","",$G37-Paramètres!$B$2)))</f>
        <v/>
      </c>
      <c r="O37" s="6">
        <f>IF($C37="","",IF($I37="Terminée","Clôturée",IF($G37="","Échéance manquante",IF($G37&lt;Paramètres!$B$2,"En retard",IF($G37-Paramètres!$B$2&lt;=Paramètres!$B$3,"À anticiper","Dans les temps")))))</f>
        <v/>
      </c>
    </row>
    <row r="38" ht="30" customHeight="1">
      <c r="A38" s="11" t="n"/>
      <c r="B38" s="11" t="n"/>
      <c r="C38" s="12" t="n"/>
      <c r="D38" s="12" t="n"/>
      <c r="E38" s="11" t="n"/>
      <c r="F38" s="28" t="n"/>
      <c r="G38" s="28" t="n"/>
      <c r="H38" s="29" t="n"/>
      <c r="I38" s="11" t="n"/>
      <c r="J38" s="30" t="n"/>
      <c r="K38" s="28" t="n"/>
      <c r="L38" s="11" t="n"/>
      <c r="M38" s="16" t="n"/>
      <c r="N38" s="17">
        <f>IF($C38="","",IF($I38="Terminée","",IF($G38="","",$G38-Paramètres!$B$2)))</f>
        <v/>
      </c>
      <c r="O38" s="3">
        <f>IF($C38="","",IF($I38="Terminée","Clôturée",IF($G38="","Échéance manquante",IF($G38&lt;Paramètres!$B$2,"En retard",IF($G38-Paramètres!$B$2&lt;=Paramètres!$B$3,"À anticiper","Dans les temps")))))</f>
        <v/>
      </c>
    </row>
    <row r="39" ht="30" customHeight="1">
      <c r="A39" s="11" t="n"/>
      <c r="B39" s="11" t="n"/>
      <c r="C39" s="12" t="n"/>
      <c r="D39" s="12" t="n"/>
      <c r="E39" s="11" t="n"/>
      <c r="F39" s="28" t="n"/>
      <c r="G39" s="28" t="n"/>
      <c r="H39" s="29" t="n"/>
      <c r="I39" s="11" t="n"/>
      <c r="J39" s="30" t="n"/>
      <c r="K39" s="28" t="n"/>
      <c r="L39" s="11" t="n"/>
      <c r="M39" s="16" t="n"/>
      <c r="N39" s="18">
        <f>IF($C39="","",IF($I39="Terminée","",IF($G39="","",$G39-Paramètres!$B$2)))</f>
        <v/>
      </c>
      <c r="O39" s="6">
        <f>IF($C39="","",IF($I39="Terminée","Clôturée",IF($G39="","Échéance manquante",IF($G39&lt;Paramètres!$B$2,"En retard",IF($G39-Paramètres!$B$2&lt;=Paramètres!$B$3,"À anticiper","Dans les temps")))))</f>
        <v/>
      </c>
    </row>
    <row r="40" ht="30" customHeight="1">
      <c r="A40" s="11" t="n"/>
      <c r="B40" s="11" t="n"/>
      <c r="C40" s="12" t="n"/>
      <c r="D40" s="12" t="n"/>
      <c r="E40" s="11" t="n"/>
      <c r="F40" s="28" t="n"/>
      <c r="G40" s="28" t="n"/>
      <c r="H40" s="29" t="n"/>
      <c r="I40" s="11" t="n"/>
      <c r="J40" s="30" t="n"/>
      <c r="K40" s="28" t="n"/>
      <c r="L40" s="11" t="n"/>
      <c r="M40" s="16" t="n"/>
      <c r="N40" s="17">
        <f>IF($C40="","",IF($I40="Terminée","",IF($G40="","",$G40-Paramètres!$B$2)))</f>
        <v/>
      </c>
      <c r="O40" s="3">
        <f>IF($C40="","",IF($I40="Terminée","Clôturée",IF($G40="","Échéance manquante",IF($G40&lt;Paramètres!$B$2,"En retard",IF($G40-Paramètres!$B$2&lt;=Paramètres!$B$3,"À anticiper","Dans les temps")))))</f>
        <v/>
      </c>
    </row>
    <row r="41" ht="30" customHeight="1">
      <c r="A41" s="11" t="n"/>
      <c r="B41" s="11" t="n"/>
      <c r="C41" s="12" t="n"/>
      <c r="D41" s="12" t="n"/>
      <c r="E41" s="11" t="n"/>
      <c r="F41" s="28" t="n"/>
      <c r="G41" s="28" t="n"/>
      <c r="H41" s="29" t="n"/>
      <c r="I41" s="11" t="n"/>
      <c r="J41" s="30" t="n"/>
      <c r="K41" s="28" t="n"/>
      <c r="L41" s="11" t="n"/>
      <c r="M41" s="16" t="n"/>
      <c r="N41" s="18">
        <f>IF($C41="","",IF($I41="Terminée","",IF($G41="","",$G41-Paramètres!$B$2)))</f>
        <v/>
      </c>
      <c r="O41" s="6">
        <f>IF($C41="","",IF($I41="Terminée","Clôturée",IF($G41="","Échéance manquante",IF($G41&lt;Paramètres!$B$2,"En retard",IF($G41-Paramètres!$B$2&lt;=Paramètres!$B$3,"À anticiper","Dans les temps")))))</f>
        <v/>
      </c>
    </row>
    <row r="42" ht="30" customHeight="1">
      <c r="A42" s="11" t="n"/>
      <c r="B42" s="11" t="n"/>
      <c r="C42" s="12" t="n"/>
      <c r="D42" s="12" t="n"/>
      <c r="E42" s="11" t="n"/>
      <c r="F42" s="28" t="n"/>
      <c r="G42" s="28" t="n"/>
      <c r="H42" s="29" t="n"/>
      <c r="I42" s="11" t="n"/>
      <c r="J42" s="30" t="n"/>
      <c r="K42" s="28" t="n"/>
      <c r="L42" s="11" t="n"/>
      <c r="M42" s="16" t="n"/>
      <c r="N42" s="17">
        <f>IF($C42="","",IF($I42="Terminée","",IF($G42="","",$G42-Paramètres!$B$2)))</f>
        <v/>
      </c>
      <c r="O42" s="3">
        <f>IF($C42="","",IF($I42="Terminée","Clôturée",IF($G42="","Échéance manquante",IF($G42&lt;Paramètres!$B$2,"En retard",IF($G42-Paramètres!$B$2&lt;=Paramètres!$B$3,"À anticiper","Dans les temps")))))</f>
        <v/>
      </c>
    </row>
    <row r="43" ht="30" customHeight="1">
      <c r="A43" s="11" t="n"/>
      <c r="B43" s="11" t="n"/>
      <c r="C43" s="12" t="n"/>
      <c r="D43" s="12" t="n"/>
      <c r="E43" s="11" t="n"/>
      <c r="F43" s="28" t="n"/>
      <c r="G43" s="28" t="n"/>
      <c r="H43" s="29" t="n"/>
      <c r="I43" s="11" t="n"/>
      <c r="J43" s="30" t="n"/>
      <c r="K43" s="28" t="n"/>
      <c r="L43" s="11" t="n"/>
      <c r="M43" s="16" t="n"/>
      <c r="N43" s="18">
        <f>IF($C43="","",IF($I43="Terminée","",IF($G43="","",$G43-Paramètres!$B$2)))</f>
        <v/>
      </c>
      <c r="O43" s="6">
        <f>IF($C43="","",IF($I43="Terminée","Clôturée",IF($G43="","Échéance manquante",IF($G43&lt;Paramètres!$B$2,"En retard",IF($G43-Paramètres!$B$2&lt;=Paramètres!$B$3,"À anticiper","Dans les temps")))))</f>
        <v/>
      </c>
    </row>
    <row r="44" ht="30" customHeight="1">
      <c r="A44" s="11" t="n"/>
      <c r="B44" s="11" t="n"/>
      <c r="C44" s="12" t="n"/>
      <c r="D44" s="12" t="n"/>
      <c r="E44" s="11" t="n"/>
      <c r="F44" s="28" t="n"/>
      <c r="G44" s="28" t="n"/>
      <c r="H44" s="29" t="n"/>
      <c r="I44" s="11" t="n"/>
      <c r="J44" s="30" t="n"/>
      <c r="K44" s="28" t="n"/>
      <c r="L44" s="11" t="n"/>
      <c r="M44" s="16" t="n"/>
      <c r="N44" s="17">
        <f>IF($C44="","",IF($I44="Terminée","",IF($G44="","",$G44-Paramètres!$B$2)))</f>
        <v/>
      </c>
      <c r="O44" s="3">
        <f>IF($C44="","",IF($I44="Terminée","Clôturée",IF($G44="","Échéance manquante",IF($G44&lt;Paramètres!$B$2,"En retard",IF($G44-Paramètres!$B$2&lt;=Paramètres!$B$3,"À anticiper","Dans les temps")))))</f>
        <v/>
      </c>
    </row>
    <row r="45" ht="30" customHeight="1">
      <c r="A45" s="11" t="n"/>
      <c r="B45" s="11" t="n"/>
      <c r="C45" s="12" t="n"/>
      <c r="D45" s="12" t="n"/>
      <c r="E45" s="11" t="n"/>
      <c r="F45" s="28" t="n"/>
      <c r="G45" s="28" t="n"/>
      <c r="H45" s="29" t="n"/>
      <c r="I45" s="11" t="n"/>
      <c r="J45" s="30" t="n"/>
      <c r="K45" s="28" t="n"/>
      <c r="L45" s="11" t="n"/>
      <c r="M45" s="16" t="n"/>
      <c r="N45" s="18">
        <f>IF($C45="","",IF($I45="Terminée","",IF($G45="","",$G45-Paramètres!$B$2)))</f>
        <v/>
      </c>
      <c r="O45" s="6">
        <f>IF($C45="","",IF($I45="Terminée","Clôturée",IF($G45="","Échéance manquante",IF($G45&lt;Paramètres!$B$2,"En retard",IF($G45-Paramètres!$B$2&lt;=Paramètres!$B$3,"À anticiper","Dans les temps")))))</f>
        <v/>
      </c>
    </row>
    <row r="46" ht="30" customHeight="1">
      <c r="A46" s="11" t="n"/>
      <c r="B46" s="11" t="n"/>
      <c r="C46" s="12" t="n"/>
      <c r="D46" s="12" t="n"/>
      <c r="E46" s="11" t="n"/>
      <c r="F46" s="28" t="n"/>
      <c r="G46" s="28" t="n"/>
      <c r="H46" s="29" t="n"/>
      <c r="I46" s="11" t="n"/>
      <c r="J46" s="30" t="n"/>
      <c r="K46" s="28" t="n"/>
      <c r="L46" s="11" t="n"/>
      <c r="M46" s="16" t="n"/>
      <c r="N46" s="17">
        <f>IF($C46="","",IF($I46="Terminée","",IF($G46="","",$G46-Paramètres!$B$2)))</f>
        <v/>
      </c>
      <c r="O46" s="3">
        <f>IF($C46="","",IF($I46="Terminée","Clôturée",IF($G46="","Échéance manquante",IF($G46&lt;Paramètres!$B$2,"En retard",IF($G46-Paramètres!$B$2&lt;=Paramètres!$B$3,"À anticiper","Dans les temps")))))</f>
        <v/>
      </c>
    </row>
    <row r="47" ht="30" customHeight="1">
      <c r="A47" s="11" t="n"/>
      <c r="B47" s="11" t="n"/>
      <c r="C47" s="12" t="n"/>
      <c r="D47" s="12" t="n"/>
      <c r="E47" s="11" t="n"/>
      <c r="F47" s="28" t="n"/>
      <c r="G47" s="28" t="n"/>
      <c r="H47" s="29" t="n"/>
      <c r="I47" s="11" t="n"/>
      <c r="J47" s="30" t="n"/>
      <c r="K47" s="28" t="n"/>
      <c r="L47" s="11" t="n"/>
      <c r="M47" s="16" t="n"/>
      <c r="N47" s="18">
        <f>IF($C47="","",IF($I47="Terminée","",IF($G47="","",$G47-Paramètres!$B$2)))</f>
        <v/>
      </c>
      <c r="O47" s="6">
        <f>IF($C47="","",IF($I47="Terminée","Clôturée",IF($G47="","Échéance manquante",IF($G47&lt;Paramètres!$B$2,"En retard",IF($G47-Paramètres!$B$2&lt;=Paramètres!$B$3,"À anticiper","Dans les temps")))))</f>
        <v/>
      </c>
    </row>
    <row r="48" ht="30" customHeight="1">
      <c r="A48" s="11" t="n"/>
      <c r="B48" s="11" t="n"/>
      <c r="C48" s="12" t="n"/>
      <c r="D48" s="12" t="n"/>
      <c r="E48" s="11" t="n"/>
      <c r="F48" s="28" t="n"/>
      <c r="G48" s="28" t="n"/>
      <c r="H48" s="29" t="n"/>
      <c r="I48" s="11" t="n"/>
      <c r="J48" s="30" t="n"/>
      <c r="K48" s="28" t="n"/>
      <c r="L48" s="11" t="n"/>
      <c r="M48" s="16" t="n"/>
      <c r="N48" s="17">
        <f>IF($C48="","",IF($I48="Terminée","",IF($G48="","",$G48-Paramètres!$B$2)))</f>
        <v/>
      </c>
      <c r="O48" s="3">
        <f>IF($C48="","",IF($I48="Terminée","Clôturée",IF($G48="","Échéance manquante",IF($G48&lt;Paramètres!$B$2,"En retard",IF($G48-Paramètres!$B$2&lt;=Paramètres!$B$3,"À anticiper","Dans les temps")))))</f>
        <v/>
      </c>
    </row>
    <row r="49" ht="30" customHeight="1">
      <c r="A49" s="11" t="n"/>
      <c r="B49" s="11" t="n"/>
      <c r="C49" s="12" t="n"/>
      <c r="D49" s="12" t="n"/>
      <c r="E49" s="11" t="n"/>
      <c r="F49" s="28" t="n"/>
      <c r="G49" s="28" t="n"/>
      <c r="H49" s="29" t="n"/>
      <c r="I49" s="11" t="n"/>
      <c r="J49" s="30" t="n"/>
      <c r="K49" s="28" t="n"/>
      <c r="L49" s="11" t="n"/>
      <c r="M49" s="16" t="n"/>
      <c r="N49" s="18">
        <f>IF($C49="","",IF($I49="Terminée","",IF($G49="","",$G49-Paramètres!$B$2)))</f>
        <v/>
      </c>
      <c r="O49" s="6">
        <f>IF($C49="","",IF($I49="Terminée","Clôturée",IF($G49="","Échéance manquante",IF($G49&lt;Paramètres!$B$2,"En retard",IF($G49-Paramètres!$B$2&lt;=Paramètres!$B$3,"À anticiper","Dans les temps")))))</f>
        <v/>
      </c>
    </row>
    <row r="50" ht="30" customHeight="1">
      <c r="A50" s="11" t="n"/>
      <c r="B50" s="11" t="n"/>
      <c r="C50" s="12" t="n"/>
      <c r="D50" s="12" t="n"/>
      <c r="E50" s="11" t="n"/>
      <c r="F50" s="28" t="n"/>
      <c r="G50" s="28" t="n"/>
      <c r="H50" s="29" t="n"/>
      <c r="I50" s="11" t="n"/>
      <c r="J50" s="30" t="n"/>
      <c r="K50" s="28" t="n"/>
      <c r="L50" s="11" t="n"/>
      <c r="M50" s="16" t="n"/>
      <c r="N50" s="17">
        <f>IF($C50="","",IF($I50="Terminée","",IF($G50="","",$G50-Paramètres!$B$2)))</f>
        <v/>
      </c>
      <c r="O50" s="3">
        <f>IF($C50="","",IF($I50="Terminée","Clôturée",IF($G50="","Échéance manquante",IF($G50&lt;Paramètres!$B$2,"En retard",IF($G50-Paramètres!$B$2&lt;=Paramètres!$B$3,"À anticiper","Dans les temps")))))</f>
        <v/>
      </c>
    </row>
    <row r="51" ht="30" customHeight="1">
      <c r="A51" s="11" t="n"/>
      <c r="B51" s="11" t="n"/>
      <c r="C51" s="12" t="n"/>
      <c r="D51" s="12" t="n"/>
      <c r="E51" s="11" t="n"/>
      <c r="F51" s="28" t="n"/>
      <c r="G51" s="28" t="n"/>
      <c r="H51" s="29" t="n"/>
      <c r="I51" s="11" t="n"/>
      <c r="J51" s="30" t="n"/>
      <c r="K51" s="28" t="n"/>
      <c r="L51" s="11" t="n"/>
      <c r="M51" s="16" t="n"/>
      <c r="N51" s="18">
        <f>IF($C51="","",IF($I51="Terminée","",IF($G51="","",$G51-Paramètres!$B$2)))</f>
        <v/>
      </c>
      <c r="O51" s="6">
        <f>IF($C51="","",IF($I51="Terminée","Clôturée",IF($G51="","Échéance manquante",IF($G51&lt;Paramètres!$B$2,"En retard",IF($G51-Paramètres!$B$2&lt;=Paramètres!$B$3,"À anticiper","Dans les temps")))))</f>
        <v/>
      </c>
    </row>
    <row r="52" ht="30" customHeight="1">
      <c r="A52" s="11" t="n"/>
      <c r="B52" s="11" t="n"/>
      <c r="C52" s="12" t="n"/>
      <c r="D52" s="12" t="n"/>
      <c r="E52" s="11" t="n"/>
      <c r="F52" s="28" t="n"/>
      <c r="G52" s="28" t="n"/>
      <c r="H52" s="29" t="n"/>
      <c r="I52" s="11" t="n"/>
      <c r="J52" s="30" t="n"/>
      <c r="K52" s="28" t="n"/>
      <c r="L52" s="11" t="n"/>
      <c r="M52" s="16" t="n"/>
      <c r="N52" s="17">
        <f>IF($C52="","",IF($I52="Terminée","",IF($G52="","",$G52-Paramètres!$B$2)))</f>
        <v/>
      </c>
      <c r="O52" s="3">
        <f>IF($C52="","",IF($I52="Terminée","Clôturée",IF($G52="","Échéance manquante",IF($G52&lt;Paramètres!$B$2,"En retard",IF($G52-Paramètres!$B$2&lt;=Paramètres!$B$3,"À anticiper","Dans les temps")))))</f>
        <v/>
      </c>
    </row>
    <row r="53" ht="30" customHeight="1">
      <c r="A53" s="11" t="n"/>
      <c r="B53" s="11" t="n"/>
      <c r="C53" s="12" t="n"/>
      <c r="D53" s="12" t="n"/>
      <c r="E53" s="11" t="n"/>
      <c r="F53" s="28" t="n"/>
      <c r="G53" s="28" t="n"/>
      <c r="H53" s="29" t="n"/>
      <c r="I53" s="11" t="n"/>
      <c r="J53" s="30" t="n"/>
      <c r="K53" s="28" t="n"/>
      <c r="L53" s="11" t="n"/>
      <c r="M53" s="16" t="n"/>
      <c r="N53" s="18">
        <f>IF($C53="","",IF($I53="Terminée","",IF($G53="","",$G53-Paramètres!$B$2)))</f>
        <v/>
      </c>
      <c r="O53" s="6">
        <f>IF($C53="","",IF($I53="Terminée","Clôturée",IF($G53="","Échéance manquante",IF($G53&lt;Paramètres!$B$2,"En retard",IF($G53-Paramètres!$B$2&lt;=Paramètres!$B$3,"À anticiper","Dans les temps")))))</f>
        <v/>
      </c>
    </row>
    <row r="54" ht="30" customHeight="1">
      <c r="A54" s="11" t="n"/>
      <c r="B54" s="11" t="n"/>
      <c r="C54" s="12" t="n"/>
      <c r="D54" s="12" t="n"/>
      <c r="E54" s="11" t="n"/>
      <c r="F54" s="28" t="n"/>
      <c r="G54" s="28" t="n"/>
      <c r="H54" s="29" t="n"/>
      <c r="I54" s="11" t="n"/>
      <c r="J54" s="30" t="n"/>
      <c r="K54" s="28" t="n"/>
      <c r="L54" s="11" t="n"/>
      <c r="M54" s="16" t="n"/>
      <c r="N54" s="17">
        <f>IF($C54="","",IF($I54="Terminée","",IF($G54="","",$G54-Paramètres!$B$2)))</f>
        <v/>
      </c>
      <c r="O54" s="3">
        <f>IF($C54="","",IF($I54="Terminée","Clôturée",IF($G54="","Échéance manquante",IF($G54&lt;Paramètres!$B$2,"En retard",IF($G54-Paramètres!$B$2&lt;=Paramètres!$B$3,"À anticiper","Dans les temps")))))</f>
        <v/>
      </c>
    </row>
    <row r="55" ht="30" customHeight="1">
      <c r="A55" s="11" t="n"/>
      <c r="B55" s="11" t="n"/>
      <c r="C55" s="12" t="n"/>
      <c r="D55" s="12" t="n"/>
      <c r="E55" s="11" t="n"/>
      <c r="F55" s="28" t="n"/>
      <c r="G55" s="28" t="n"/>
      <c r="H55" s="29" t="n"/>
      <c r="I55" s="11" t="n"/>
      <c r="J55" s="30" t="n"/>
      <c r="K55" s="28" t="n"/>
      <c r="L55" s="11" t="n"/>
      <c r="M55" s="16" t="n"/>
      <c r="N55" s="18">
        <f>IF($C55="","",IF($I55="Terminée","",IF($G55="","",$G55-Paramètres!$B$2)))</f>
        <v/>
      </c>
      <c r="O55" s="6">
        <f>IF($C55="","",IF($I55="Terminée","Clôturée",IF($G55="","Échéance manquante",IF($G55&lt;Paramètres!$B$2,"En retard",IF($G55-Paramètres!$B$2&lt;=Paramètres!$B$3,"À anticiper","Dans les temps")))))</f>
        <v/>
      </c>
    </row>
    <row r="56" ht="30" customHeight="1">
      <c r="A56" s="11" t="n"/>
      <c r="B56" s="11" t="n"/>
      <c r="C56" s="12" t="n"/>
      <c r="D56" s="12" t="n"/>
      <c r="E56" s="11" t="n"/>
      <c r="F56" s="28" t="n"/>
      <c r="G56" s="28" t="n"/>
      <c r="H56" s="29" t="n"/>
      <c r="I56" s="11" t="n"/>
      <c r="J56" s="30" t="n"/>
      <c r="K56" s="28" t="n"/>
      <c r="L56" s="11" t="n"/>
      <c r="M56" s="16" t="n"/>
      <c r="N56" s="17">
        <f>IF($C56="","",IF($I56="Terminée","",IF($G56="","",$G56-Paramètres!$B$2)))</f>
        <v/>
      </c>
      <c r="O56" s="3">
        <f>IF($C56="","",IF($I56="Terminée","Clôturée",IF($G56="","Échéance manquante",IF($G56&lt;Paramètres!$B$2,"En retard",IF($G56-Paramètres!$B$2&lt;=Paramètres!$B$3,"À anticiper","Dans les temps")))))</f>
        <v/>
      </c>
    </row>
    <row r="57" ht="30" customHeight="1">
      <c r="A57" s="11" t="n"/>
      <c r="B57" s="11" t="n"/>
      <c r="C57" s="12" t="n"/>
      <c r="D57" s="12" t="n"/>
      <c r="E57" s="11" t="n"/>
      <c r="F57" s="28" t="n"/>
      <c r="G57" s="28" t="n"/>
      <c r="H57" s="29" t="n"/>
      <c r="I57" s="11" t="n"/>
      <c r="J57" s="30" t="n"/>
      <c r="K57" s="28" t="n"/>
      <c r="L57" s="11" t="n"/>
      <c r="M57" s="16" t="n"/>
      <c r="N57" s="18">
        <f>IF($C57="","",IF($I57="Terminée","",IF($G57="","",$G57-Paramètres!$B$2)))</f>
        <v/>
      </c>
      <c r="O57" s="6">
        <f>IF($C57="","",IF($I57="Terminée","Clôturée",IF($G57="","Échéance manquante",IF($G57&lt;Paramètres!$B$2,"En retard",IF($G57-Paramètres!$B$2&lt;=Paramètres!$B$3,"À anticiper","Dans les temps")))))</f>
        <v/>
      </c>
    </row>
    <row r="58" ht="30" customHeight="1">
      <c r="A58" s="11" t="n"/>
      <c r="B58" s="11" t="n"/>
      <c r="C58" s="12" t="n"/>
      <c r="D58" s="12" t="n"/>
      <c r="E58" s="11" t="n"/>
      <c r="F58" s="28" t="n"/>
      <c r="G58" s="28" t="n"/>
      <c r="H58" s="29" t="n"/>
      <c r="I58" s="11" t="n"/>
      <c r="J58" s="30" t="n"/>
      <c r="K58" s="28" t="n"/>
      <c r="L58" s="11" t="n"/>
      <c r="M58" s="16" t="n"/>
      <c r="N58" s="17">
        <f>IF($C58="","",IF($I58="Terminée","",IF($G58="","",$G58-Paramètres!$B$2)))</f>
        <v/>
      </c>
      <c r="O58" s="3">
        <f>IF($C58="","",IF($I58="Terminée","Clôturée",IF($G58="","Échéance manquante",IF($G58&lt;Paramètres!$B$2,"En retard",IF($G58-Paramètres!$B$2&lt;=Paramètres!$B$3,"À anticiper","Dans les temps")))))</f>
        <v/>
      </c>
    </row>
    <row r="59" ht="30" customHeight="1">
      <c r="A59" s="11" t="n"/>
      <c r="B59" s="11" t="n"/>
      <c r="C59" s="12" t="n"/>
      <c r="D59" s="12" t="n"/>
      <c r="E59" s="11" t="n"/>
      <c r="F59" s="28" t="n"/>
      <c r="G59" s="28" t="n"/>
      <c r="H59" s="29" t="n"/>
      <c r="I59" s="11" t="n"/>
      <c r="J59" s="30" t="n"/>
      <c r="K59" s="28" t="n"/>
      <c r="L59" s="11" t="n"/>
      <c r="M59" s="16" t="n"/>
      <c r="N59" s="18">
        <f>IF($C59="","",IF($I59="Terminée","",IF($G59="","",$G59-Paramètres!$B$2)))</f>
        <v/>
      </c>
      <c r="O59" s="6">
        <f>IF($C59="","",IF($I59="Terminée","Clôturée",IF($G59="","Échéance manquante",IF($G59&lt;Paramètres!$B$2,"En retard",IF($G59-Paramètres!$B$2&lt;=Paramètres!$B$3,"À anticiper","Dans les temps")))))</f>
        <v/>
      </c>
    </row>
    <row r="60" ht="30" customHeight="1">
      <c r="A60" s="11" t="n"/>
      <c r="B60" s="11" t="n"/>
      <c r="C60" s="12" t="n"/>
      <c r="D60" s="12" t="n"/>
      <c r="E60" s="11" t="n"/>
      <c r="F60" s="28" t="n"/>
      <c r="G60" s="28" t="n"/>
      <c r="H60" s="29" t="n"/>
      <c r="I60" s="11" t="n"/>
      <c r="J60" s="30" t="n"/>
      <c r="K60" s="28" t="n"/>
      <c r="L60" s="11" t="n"/>
      <c r="M60" s="16" t="n"/>
      <c r="N60" s="17">
        <f>IF($C60="","",IF($I60="Terminée","",IF($G60="","",$G60-Paramètres!$B$2)))</f>
        <v/>
      </c>
      <c r="O60" s="3">
        <f>IF($C60="","",IF($I60="Terminée","Clôturée",IF($G60="","Échéance manquante",IF($G60&lt;Paramètres!$B$2,"En retard",IF($G60-Paramètres!$B$2&lt;=Paramètres!$B$3,"À anticiper","Dans les temps")))))</f>
        <v/>
      </c>
    </row>
    <row r="61" ht="30" customHeight="1">
      <c r="A61" s="11" t="n"/>
      <c r="B61" s="11" t="n"/>
      <c r="C61" s="12" t="n"/>
      <c r="D61" s="12" t="n"/>
      <c r="E61" s="11" t="n"/>
      <c r="F61" s="28" t="n"/>
      <c r="G61" s="28" t="n"/>
      <c r="H61" s="29" t="n"/>
      <c r="I61" s="11" t="n"/>
      <c r="J61" s="30" t="n"/>
      <c r="K61" s="28" t="n"/>
      <c r="L61" s="11" t="n"/>
      <c r="M61" s="16" t="n"/>
      <c r="N61" s="18">
        <f>IF($C61="","",IF($I61="Terminée","",IF($G61="","",$G61-Paramètres!$B$2)))</f>
        <v/>
      </c>
      <c r="O61" s="6">
        <f>IF($C61="","",IF($I61="Terminée","Clôturée",IF($G61="","Échéance manquante",IF($G61&lt;Paramètres!$B$2,"En retard",IF($G61-Paramètres!$B$2&lt;=Paramètres!$B$3,"À anticiper","Dans les temps")))))</f>
        <v/>
      </c>
    </row>
    <row r="62" ht="30" customHeight="1">
      <c r="A62" s="11" t="n"/>
      <c r="B62" s="11" t="n"/>
      <c r="C62" s="12" t="n"/>
      <c r="D62" s="12" t="n"/>
      <c r="E62" s="11" t="n"/>
      <c r="F62" s="28" t="n"/>
      <c r="G62" s="28" t="n"/>
      <c r="H62" s="29" t="n"/>
      <c r="I62" s="11" t="n"/>
      <c r="J62" s="30" t="n"/>
      <c r="K62" s="28" t="n"/>
      <c r="L62" s="11" t="n"/>
      <c r="M62" s="16" t="n"/>
      <c r="N62" s="17">
        <f>IF($C62="","",IF($I62="Terminée","",IF($G62="","",$G62-Paramètres!$B$2)))</f>
        <v/>
      </c>
      <c r="O62" s="3">
        <f>IF($C62="","",IF($I62="Terminée","Clôturée",IF($G62="","Échéance manquante",IF($G62&lt;Paramètres!$B$2,"En retard",IF($G62-Paramètres!$B$2&lt;=Paramètres!$B$3,"À anticiper","Dans les temps")))))</f>
        <v/>
      </c>
    </row>
    <row r="63" ht="30" customHeight="1">
      <c r="A63" s="11" t="n"/>
      <c r="B63" s="11" t="n"/>
      <c r="C63" s="12" t="n"/>
      <c r="D63" s="12" t="n"/>
      <c r="E63" s="11" t="n"/>
      <c r="F63" s="28" t="n"/>
      <c r="G63" s="28" t="n"/>
      <c r="H63" s="29" t="n"/>
      <c r="I63" s="11" t="n"/>
      <c r="J63" s="30" t="n"/>
      <c r="K63" s="28" t="n"/>
      <c r="L63" s="11" t="n"/>
      <c r="M63" s="16" t="n"/>
      <c r="N63" s="18">
        <f>IF($C63="","",IF($I63="Terminée","",IF($G63="","",$G63-Paramètres!$B$2)))</f>
        <v/>
      </c>
      <c r="O63" s="6">
        <f>IF($C63="","",IF($I63="Terminée","Clôturée",IF($G63="","Échéance manquante",IF($G63&lt;Paramètres!$B$2,"En retard",IF($G63-Paramètres!$B$2&lt;=Paramètres!$B$3,"À anticiper","Dans les temps")))))</f>
        <v/>
      </c>
    </row>
    <row r="64" ht="30" customHeight="1">
      <c r="A64" s="11" t="n"/>
      <c r="B64" s="11" t="n"/>
      <c r="C64" s="12" t="n"/>
      <c r="D64" s="12" t="n"/>
      <c r="E64" s="11" t="n"/>
      <c r="F64" s="28" t="n"/>
      <c r="G64" s="28" t="n"/>
      <c r="H64" s="29" t="n"/>
      <c r="I64" s="11" t="n"/>
      <c r="J64" s="30" t="n"/>
      <c r="K64" s="28" t="n"/>
      <c r="L64" s="11" t="n"/>
      <c r="M64" s="16" t="n"/>
      <c r="N64" s="17">
        <f>IF($C64="","",IF($I64="Terminée","",IF($G64="","",$G64-Paramètres!$B$2)))</f>
        <v/>
      </c>
      <c r="O64" s="3">
        <f>IF($C64="","",IF($I64="Terminée","Clôturée",IF($G64="","Échéance manquante",IF($G64&lt;Paramètres!$B$2,"En retard",IF($G64-Paramètres!$B$2&lt;=Paramètres!$B$3,"À anticiper","Dans les temps")))))</f>
        <v/>
      </c>
    </row>
    <row r="65" ht="30" customHeight="1">
      <c r="A65" s="11" t="n"/>
      <c r="B65" s="11" t="n"/>
      <c r="C65" s="12" t="n"/>
      <c r="D65" s="12" t="n"/>
      <c r="E65" s="11" t="n"/>
      <c r="F65" s="28" t="n"/>
      <c r="G65" s="28" t="n"/>
      <c r="H65" s="29" t="n"/>
      <c r="I65" s="11" t="n"/>
      <c r="J65" s="30" t="n"/>
      <c r="K65" s="28" t="n"/>
      <c r="L65" s="11" t="n"/>
      <c r="M65" s="16" t="n"/>
      <c r="N65" s="18">
        <f>IF($C65="","",IF($I65="Terminée","",IF($G65="","",$G65-Paramètres!$B$2)))</f>
        <v/>
      </c>
      <c r="O65" s="6">
        <f>IF($C65="","",IF($I65="Terminée","Clôturée",IF($G65="","Échéance manquante",IF($G65&lt;Paramètres!$B$2,"En retard",IF($G65-Paramètres!$B$2&lt;=Paramètres!$B$3,"À anticiper","Dans les temps")))))</f>
        <v/>
      </c>
    </row>
    <row r="66" ht="30" customHeight="1">
      <c r="A66" s="11" t="n"/>
      <c r="B66" s="11" t="n"/>
      <c r="C66" s="12" t="n"/>
      <c r="D66" s="12" t="n"/>
      <c r="E66" s="11" t="n"/>
      <c r="F66" s="28" t="n"/>
      <c r="G66" s="28" t="n"/>
      <c r="H66" s="29" t="n"/>
      <c r="I66" s="11" t="n"/>
      <c r="J66" s="30" t="n"/>
      <c r="K66" s="28" t="n"/>
      <c r="L66" s="11" t="n"/>
      <c r="M66" s="16" t="n"/>
      <c r="N66" s="17">
        <f>IF($C66="","",IF($I66="Terminée","",IF($G66="","",$G66-Paramètres!$B$2)))</f>
        <v/>
      </c>
      <c r="O66" s="3">
        <f>IF($C66="","",IF($I66="Terminée","Clôturée",IF($G66="","Échéance manquante",IF($G66&lt;Paramètres!$B$2,"En retard",IF($G66-Paramètres!$B$2&lt;=Paramètres!$B$3,"À anticiper","Dans les temps")))))</f>
        <v/>
      </c>
    </row>
    <row r="67" ht="30" customHeight="1">
      <c r="A67" s="11" t="n"/>
      <c r="B67" s="11" t="n"/>
      <c r="C67" s="12" t="n"/>
      <c r="D67" s="12" t="n"/>
      <c r="E67" s="11" t="n"/>
      <c r="F67" s="28" t="n"/>
      <c r="G67" s="28" t="n"/>
      <c r="H67" s="29" t="n"/>
      <c r="I67" s="11" t="n"/>
      <c r="J67" s="30" t="n"/>
      <c r="K67" s="28" t="n"/>
      <c r="L67" s="11" t="n"/>
      <c r="M67" s="16" t="n"/>
      <c r="N67" s="18">
        <f>IF($C67="","",IF($I67="Terminée","",IF($G67="","",$G67-Paramètres!$B$2)))</f>
        <v/>
      </c>
      <c r="O67" s="6">
        <f>IF($C67="","",IF($I67="Terminée","Clôturée",IF($G67="","Échéance manquante",IF($G67&lt;Paramètres!$B$2,"En retard",IF($G67-Paramètres!$B$2&lt;=Paramètres!$B$3,"À anticiper","Dans les temps")))))</f>
        <v/>
      </c>
    </row>
    <row r="68" ht="30" customHeight="1">
      <c r="A68" s="11" t="n"/>
      <c r="B68" s="11" t="n"/>
      <c r="C68" s="12" t="n"/>
      <c r="D68" s="12" t="n"/>
      <c r="E68" s="11" t="n"/>
      <c r="F68" s="28" t="n"/>
      <c r="G68" s="28" t="n"/>
      <c r="H68" s="29" t="n"/>
      <c r="I68" s="11" t="n"/>
      <c r="J68" s="30" t="n"/>
      <c r="K68" s="28" t="n"/>
      <c r="L68" s="11" t="n"/>
      <c r="M68" s="16" t="n"/>
      <c r="N68" s="17">
        <f>IF($C68="","",IF($I68="Terminée","",IF($G68="","",$G68-Paramètres!$B$2)))</f>
        <v/>
      </c>
      <c r="O68" s="3">
        <f>IF($C68="","",IF($I68="Terminée","Clôturée",IF($G68="","Échéance manquante",IF($G68&lt;Paramètres!$B$2,"En retard",IF($G68-Paramètres!$B$2&lt;=Paramètres!$B$3,"À anticiper","Dans les temps")))))</f>
        <v/>
      </c>
    </row>
    <row r="69" ht="30" customHeight="1">
      <c r="A69" s="11" t="n"/>
      <c r="B69" s="11" t="n"/>
      <c r="C69" s="12" t="n"/>
      <c r="D69" s="12" t="n"/>
      <c r="E69" s="11" t="n"/>
      <c r="F69" s="28" t="n"/>
      <c r="G69" s="28" t="n"/>
      <c r="H69" s="29" t="n"/>
      <c r="I69" s="11" t="n"/>
      <c r="J69" s="30" t="n"/>
      <c r="K69" s="28" t="n"/>
      <c r="L69" s="11" t="n"/>
      <c r="M69" s="16" t="n"/>
      <c r="N69" s="18">
        <f>IF($C69="","",IF($I69="Terminée","",IF($G69="","",$G69-Paramètres!$B$2)))</f>
        <v/>
      </c>
      <c r="O69" s="6">
        <f>IF($C69="","",IF($I69="Terminée","Clôturée",IF($G69="","Échéance manquante",IF($G69&lt;Paramètres!$B$2,"En retard",IF($G69-Paramètres!$B$2&lt;=Paramètres!$B$3,"À anticiper","Dans les temps")))))</f>
        <v/>
      </c>
    </row>
    <row r="70" ht="30" customHeight="1">
      <c r="A70" s="11" t="n"/>
      <c r="B70" s="11" t="n"/>
      <c r="C70" s="12" t="n"/>
      <c r="D70" s="12" t="n"/>
      <c r="E70" s="11" t="n"/>
      <c r="F70" s="28" t="n"/>
      <c r="G70" s="28" t="n"/>
      <c r="H70" s="29" t="n"/>
      <c r="I70" s="11" t="n"/>
      <c r="J70" s="30" t="n"/>
      <c r="K70" s="28" t="n"/>
      <c r="L70" s="11" t="n"/>
      <c r="M70" s="16" t="n"/>
      <c r="N70" s="17">
        <f>IF($C70="","",IF($I70="Terminée","",IF($G70="","",$G70-Paramètres!$B$2)))</f>
        <v/>
      </c>
      <c r="O70" s="3">
        <f>IF($C70="","",IF($I70="Terminée","Clôturée",IF($G70="","Échéance manquante",IF($G70&lt;Paramètres!$B$2,"En retard",IF($G70-Paramètres!$B$2&lt;=Paramètres!$B$3,"À anticiper","Dans les temps")))))</f>
        <v/>
      </c>
    </row>
    <row r="71" ht="30" customHeight="1">
      <c r="A71" s="11" t="n"/>
      <c r="B71" s="11" t="n"/>
      <c r="C71" s="12" t="n"/>
      <c r="D71" s="12" t="n"/>
      <c r="E71" s="11" t="n"/>
      <c r="F71" s="28" t="n"/>
      <c r="G71" s="28" t="n"/>
      <c r="H71" s="29" t="n"/>
      <c r="I71" s="11" t="n"/>
      <c r="J71" s="30" t="n"/>
      <c r="K71" s="28" t="n"/>
      <c r="L71" s="11" t="n"/>
      <c r="M71" s="16" t="n"/>
      <c r="N71" s="18">
        <f>IF($C71="","",IF($I71="Terminée","",IF($G71="","",$G71-Paramètres!$B$2)))</f>
        <v/>
      </c>
      <c r="O71" s="6">
        <f>IF($C71="","",IF($I71="Terminée","Clôturée",IF($G71="","Échéance manquante",IF($G71&lt;Paramètres!$B$2,"En retard",IF($G71-Paramètres!$B$2&lt;=Paramètres!$B$3,"À anticiper","Dans les temps")))))</f>
        <v/>
      </c>
    </row>
    <row r="72" ht="30" customHeight="1">
      <c r="A72" s="11" t="n"/>
      <c r="B72" s="11" t="n"/>
      <c r="C72" s="12" t="n"/>
      <c r="D72" s="12" t="n"/>
      <c r="E72" s="11" t="n"/>
      <c r="F72" s="28" t="n"/>
      <c r="G72" s="28" t="n"/>
      <c r="H72" s="29" t="n"/>
      <c r="I72" s="11" t="n"/>
      <c r="J72" s="30" t="n"/>
      <c r="K72" s="28" t="n"/>
      <c r="L72" s="11" t="n"/>
      <c r="M72" s="16" t="n"/>
      <c r="N72" s="17">
        <f>IF($C72="","",IF($I72="Terminée","",IF($G72="","",$G72-Paramètres!$B$2)))</f>
        <v/>
      </c>
      <c r="O72" s="3">
        <f>IF($C72="","",IF($I72="Terminée","Clôturée",IF($G72="","Échéance manquante",IF($G72&lt;Paramètres!$B$2,"En retard",IF($G72-Paramètres!$B$2&lt;=Paramètres!$B$3,"À anticiper","Dans les temps")))))</f>
        <v/>
      </c>
    </row>
    <row r="73" ht="30" customHeight="1">
      <c r="A73" s="11" t="n"/>
      <c r="B73" s="11" t="n"/>
      <c r="C73" s="12" t="n"/>
      <c r="D73" s="12" t="n"/>
      <c r="E73" s="11" t="n"/>
      <c r="F73" s="28" t="n"/>
      <c r="G73" s="28" t="n"/>
      <c r="H73" s="29" t="n"/>
      <c r="I73" s="11" t="n"/>
      <c r="J73" s="30" t="n"/>
      <c r="K73" s="28" t="n"/>
      <c r="L73" s="11" t="n"/>
      <c r="M73" s="16" t="n"/>
      <c r="N73" s="18">
        <f>IF($C73="","",IF($I73="Terminée","",IF($G73="","",$G73-Paramètres!$B$2)))</f>
        <v/>
      </c>
      <c r="O73" s="6">
        <f>IF($C73="","",IF($I73="Terminée","Clôturée",IF($G73="","Échéance manquante",IF($G73&lt;Paramètres!$B$2,"En retard",IF($G73-Paramètres!$B$2&lt;=Paramètres!$B$3,"À anticiper","Dans les temps")))))</f>
        <v/>
      </c>
    </row>
    <row r="74" ht="30" customHeight="1">
      <c r="A74" s="11" t="n"/>
      <c r="B74" s="11" t="n"/>
      <c r="C74" s="12" t="n"/>
      <c r="D74" s="12" t="n"/>
      <c r="E74" s="11" t="n"/>
      <c r="F74" s="28" t="n"/>
      <c r="G74" s="28" t="n"/>
      <c r="H74" s="29" t="n"/>
      <c r="I74" s="11" t="n"/>
      <c r="J74" s="30" t="n"/>
      <c r="K74" s="28" t="n"/>
      <c r="L74" s="11" t="n"/>
      <c r="M74" s="16" t="n"/>
      <c r="N74" s="17">
        <f>IF($C74="","",IF($I74="Terminée","",IF($G74="","",$G74-Paramètres!$B$2)))</f>
        <v/>
      </c>
      <c r="O74" s="3">
        <f>IF($C74="","",IF($I74="Terminée","Clôturée",IF($G74="","Échéance manquante",IF($G74&lt;Paramètres!$B$2,"En retard",IF($G74-Paramètres!$B$2&lt;=Paramètres!$B$3,"À anticiper","Dans les temps")))))</f>
        <v/>
      </c>
    </row>
    <row r="75" ht="30" customHeight="1">
      <c r="A75" s="11" t="n"/>
      <c r="B75" s="11" t="n"/>
      <c r="C75" s="12" t="n"/>
      <c r="D75" s="12" t="n"/>
      <c r="E75" s="11" t="n"/>
      <c r="F75" s="28" t="n"/>
      <c r="G75" s="28" t="n"/>
      <c r="H75" s="29" t="n"/>
      <c r="I75" s="11" t="n"/>
      <c r="J75" s="30" t="n"/>
      <c r="K75" s="28" t="n"/>
      <c r="L75" s="11" t="n"/>
      <c r="M75" s="16" t="n"/>
      <c r="N75" s="18">
        <f>IF($C75="","",IF($I75="Terminée","",IF($G75="","",$G75-Paramètres!$B$2)))</f>
        <v/>
      </c>
      <c r="O75" s="6">
        <f>IF($C75="","",IF($I75="Terminée","Clôturée",IF($G75="","Échéance manquante",IF($G75&lt;Paramètres!$B$2,"En retard",IF($G75-Paramètres!$B$2&lt;=Paramètres!$B$3,"À anticiper","Dans les temps")))))</f>
        <v/>
      </c>
    </row>
    <row r="76" ht="30" customHeight="1">
      <c r="A76" s="11" t="n"/>
      <c r="B76" s="11" t="n"/>
      <c r="C76" s="12" t="n"/>
      <c r="D76" s="12" t="n"/>
      <c r="E76" s="11" t="n"/>
      <c r="F76" s="28" t="n"/>
      <c r="G76" s="28" t="n"/>
      <c r="H76" s="29" t="n"/>
      <c r="I76" s="11" t="n"/>
      <c r="J76" s="30" t="n"/>
      <c r="K76" s="28" t="n"/>
      <c r="L76" s="11" t="n"/>
      <c r="M76" s="16" t="n"/>
      <c r="N76" s="17">
        <f>IF($C76="","",IF($I76="Terminée","",IF($G76="","",$G76-Paramètres!$B$2)))</f>
        <v/>
      </c>
      <c r="O76" s="3">
        <f>IF($C76="","",IF($I76="Terminée","Clôturée",IF($G76="","Échéance manquante",IF($G76&lt;Paramètres!$B$2,"En retard",IF($G76-Paramètres!$B$2&lt;=Paramètres!$B$3,"À anticiper","Dans les temps")))))</f>
        <v/>
      </c>
    </row>
    <row r="77" ht="30" customHeight="1">
      <c r="A77" s="11" t="n"/>
      <c r="B77" s="11" t="n"/>
      <c r="C77" s="12" t="n"/>
      <c r="D77" s="12" t="n"/>
      <c r="E77" s="11" t="n"/>
      <c r="F77" s="28" t="n"/>
      <c r="G77" s="28" t="n"/>
      <c r="H77" s="29" t="n"/>
      <c r="I77" s="11" t="n"/>
      <c r="J77" s="30" t="n"/>
      <c r="K77" s="28" t="n"/>
      <c r="L77" s="11" t="n"/>
      <c r="M77" s="16" t="n"/>
      <c r="N77" s="18">
        <f>IF($C77="","",IF($I77="Terminée","",IF($G77="","",$G77-Paramètres!$B$2)))</f>
        <v/>
      </c>
      <c r="O77" s="6">
        <f>IF($C77="","",IF($I77="Terminée","Clôturée",IF($G77="","Échéance manquante",IF($G77&lt;Paramètres!$B$2,"En retard",IF($G77-Paramètres!$B$2&lt;=Paramètres!$B$3,"À anticiper","Dans les temps")))))</f>
        <v/>
      </c>
    </row>
    <row r="78" ht="30" customHeight="1">
      <c r="A78" s="11" t="n"/>
      <c r="B78" s="11" t="n"/>
      <c r="C78" s="12" t="n"/>
      <c r="D78" s="12" t="n"/>
      <c r="E78" s="11" t="n"/>
      <c r="F78" s="28" t="n"/>
      <c r="G78" s="28" t="n"/>
      <c r="H78" s="29" t="n"/>
      <c r="I78" s="11" t="n"/>
      <c r="J78" s="30" t="n"/>
      <c r="K78" s="28" t="n"/>
      <c r="L78" s="11" t="n"/>
      <c r="M78" s="16" t="n"/>
      <c r="N78" s="17">
        <f>IF($C78="","",IF($I78="Terminée","",IF($G78="","",$G78-Paramètres!$B$2)))</f>
        <v/>
      </c>
      <c r="O78" s="3">
        <f>IF($C78="","",IF($I78="Terminée","Clôturée",IF($G78="","Échéance manquante",IF($G78&lt;Paramètres!$B$2,"En retard",IF($G78-Paramètres!$B$2&lt;=Paramètres!$B$3,"À anticiper","Dans les temps")))))</f>
        <v/>
      </c>
    </row>
    <row r="79" ht="30" customHeight="1">
      <c r="A79" s="11" t="n"/>
      <c r="B79" s="11" t="n"/>
      <c r="C79" s="12" t="n"/>
      <c r="D79" s="12" t="n"/>
      <c r="E79" s="11" t="n"/>
      <c r="F79" s="28" t="n"/>
      <c r="G79" s="28" t="n"/>
      <c r="H79" s="29" t="n"/>
      <c r="I79" s="11" t="n"/>
      <c r="J79" s="30" t="n"/>
      <c r="K79" s="28" t="n"/>
      <c r="L79" s="11" t="n"/>
      <c r="M79" s="16" t="n"/>
      <c r="N79" s="18">
        <f>IF($C79="","",IF($I79="Terminée","",IF($G79="","",$G79-Paramètres!$B$2)))</f>
        <v/>
      </c>
      <c r="O79" s="6">
        <f>IF($C79="","",IF($I79="Terminée","Clôturée",IF($G79="","Échéance manquante",IF($G79&lt;Paramètres!$B$2,"En retard",IF($G79-Paramètres!$B$2&lt;=Paramètres!$B$3,"À anticiper","Dans les temps")))))</f>
        <v/>
      </c>
    </row>
    <row r="80" ht="30" customHeight="1">
      <c r="A80" s="11" t="n"/>
      <c r="B80" s="11" t="n"/>
      <c r="C80" s="12" t="n"/>
      <c r="D80" s="12" t="n"/>
      <c r="E80" s="11" t="n"/>
      <c r="F80" s="28" t="n"/>
      <c r="G80" s="28" t="n"/>
      <c r="H80" s="29" t="n"/>
      <c r="I80" s="11" t="n"/>
      <c r="J80" s="30" t="n"/>
      <c r="K80" s="28" t="n"/>
      <c r="L80" s="11" t="n"/>
      <c r="M80" s="16" t="n"/>
      <c r="N80" s="17">
        <f>IF($C80="","",IF($I80="Terminée","",IF($G80="","",$G80-Paramètres!$B$2)))</f>
        <v/>
      </c>
      <c r="O80" s="3">
        <f>IF($C80="","",IF($I80="Terminée","Clôturée",IF($G80="","Échéance manquante",IF($G80&lt;Paramètres!$B$2,"En retard",IF($G80-Paramètres!$B$2&lt;=Paramètres!$B$3,"À anticiper","Dans les temps")))))</f>
        <v/>
      </c>
    </row>
    <row r="81" ht="30" customHeight="1">
      <c r="A81" s="11" t="n"/>
      <c r="B81" s="11" t="n"/>
      <c r="C81" s="12" t="n"/>
      <c r="D81" s="12" t="n"/>
      <c r="E81" s="11" t="n"/>
      <c r="F81" s="28" t="n"/>
      <c r="G81" s="28" t="n"/>
      <c r="H81" s="29" t="n"/>
      <c r="I81" s="11" t="n"/>
      <c r="J81" s="30" t="n"/>
      <c r="K81" s="28" t="n"/>
      <c r="L81" s="11" t="n"/>
      <c r="M81" s="16" t="n"/>
      <c r="N81" s="18">
        <f>IF($C81="","",IF($I81="Terminée","",IF($G81="","",$G81-Paramètres!$B$2)))</f>
        <v/>
      </c>
      <c r="O81" s="6">
        <f>IF($C81="","",IF($I81="Terminée","Clôturée",IF($G81="","Échéance manquante",IF($G81&lt;Paramètres!$B$2,"En retard",IF($G81-Paramètres!$B$2&lt;=Paramètres!$B$3,"À anticiper","Dans les temps")))))</f>
        <v/>
      </c>
    </row>
    <row r="82" ht="30" customHeight="1">
      <c r="A82" s="11" t="n"/>
      <c r="B82" s="11" t="n"/>
      <c r="C82" s="12" t="n"/>
      <c r="D82" s="12" t="n"/>
      <c r="E82" s="11" t="n"/>
      <c r="F82" s="28" t="n"/>
      <c r="G82" s="28" t="n"/>
      <c r="H82" s="29" t="n"/>
      <c r="I82" s="11" t="n"/>
      <c r="J82" s="30" t="n"/>
      <c r="K82" s="28" t="n"/>
      <c r="L82" s="11" t="n"/>
      <c r="M82" s="16" t="n"/>
      <c r="N82" s="17">
        <f>IF($C82="","",IF($I82="Terminée","",IF($G82="","",$G82-Paramètres!$B$2)))</f>
        <v/>
      </c>
      <c r="O82" s="3">
        <f>IF($C82="","",IF($I82="Terminée","Clôturée",IF($G82="","Échéance manquante",IF($G82&lt;Paramètres!$B$2,"En retard",IF($G82-Paramètres!$B$2&lt;=Paramètres!$B$3,"À anticiper","Dans les temps")))))</f>
        <v/>
      </c>
    </row>
    <row r="83" ht="30" customHeight="1">
      <c r="A83" s="11" t="n"/>
      <c r="B83" s="11" t="n"/>
      <c r="C83" s="12" t="n"/>
      <c r="D83" s="12" t="n"/>
      <c r="E83" s="11" t="n"/>
      <c r="F83" s="28" t="n"/>
      <c r="G83" s="28" t="n"/>
      <c r="H83" s="29" t="n"/>
      <c r="I83" s="11" t="n"/>
      <c r="J83" s="30" t="n"/>
      <c r="K83" s="28" t="n"/>
      <c r="L83" s="11" t="n"/>
      <c r="M83" s="16" t="n"/>
      <c r="N83" s="18">
        <f>IF($C83="","",IF($I83="Terminée","",IF($G83="","",$G83-Paramètres!$B$2)))</f>
        <v/>
      </c>
      <c r="O83" s="6">
        <f>IF($C83="","",IF($I83="Terminée","Clôturée",IF($G83="","Échéance manquante",IF($G83&lt;Paramètres!$B$2,"En retard",IF($G83-Paramètres!$B$2&lt;=Paramètres!$B$3,"À anticiper","Dans les temps")))))</f>
        <v/>
      </c>
    </row>
    <row r="84" ht="30" customHeight="1">
      <c r="A84" s="11" t="n"/>
      <c r="B84" s="11" t="n"/>
      <c r="C84" s="12" t="n"/>
      <c r="D84" s="12" t="n"/>
      <c r="E84" s="11" t="n"/>
      <c r="F84" s="28" t="n"/>
      <c r="G84" s="28" t="n"/>
      <c r="H84" s="29" t="n"/>
      <c r="I84" s="11" t="n"/>
      <c r="J84" s="30" t="n"/>
      <c r="K84" s="28" t="n"/>
      <c r="L84" s="11" t="n"/>
      <c r="M84" s="16" t="n"/>
      <c r="N84" s="17">
        <f>IF($C84="","",IF($I84="Terminée","",IF($G84="","",$G84-Paramètres!$B$2)))</f>
        <v/>
      </c>
      <c r="O84" s="3">
        <f>IF($C84="","",IF($I84="Terminée","Clôturée",IF($G84="","Échéance manquante",IF($G84&lt;Paramètres!$B$2,"En retard",IF($G84-Paramètres!$B$2&lt;=Paramètres!$B$3,"À anticiper","Dans les temps")))))</f>
        <v/>
      </c>
    </row>
    <row r="85" ht="30" customHeight="1">
      <c r="A85" s="11" t="n"/>
      <c r="B85" s="11" t="n"/>
      <c r="C85" s="12" t="n"/>
      <c r="D85" s="12" t="n"/>
      <c r="E85" s="11" t="n"/>
      <c r="F85" s="28" t="n"/>
      <c r="G85" s="28" t="n"/>
      <c r="H85" s="29" t="n"/>
      <c r="I85" s="11" t="n"/>
      <c r="J85" s="30" t="n"/>
      <c r="K85" s="28" t="n"/>
      <c r="L85" s="11" t="n"/>
      <c r="M85" s="16" t="n"/>
      <c r="N85" s="18">
        <f>IF($C85="","",IF($I85="Terminée","",IF($G85="","",$G85-Paramètres!$B$2)))</f>
        <v/>
      </c>
      <c r="O85" s="6">
        <f>IF($C85="","",IF($I85="Terminée","Clôturée",IF($G85="","Échéance manquante",IF($G85&lt;Paramètres!$B$2,"En retard",IF($G85-Paramètres!$B$2&lt;=Paramètres!$B$3,"À anticiper","Dans les temps")))))</f>
        <v/>
      </c>
    </row>
    <row r="86" ht="30" customHeight="1">
      <c r="A86" s="11" t="n"/>
      <c r="B86" s="11" t="n"/>
      <c r="C86" s="12" t="n"/>
      <c r="D86" s="12" t="n"/>
      <c r="E86" s="11" t="n"/>
      <c r="F86" s="28" t="n"/>
      <c r="G86" s="28" t="n"/>
      <c r="H86" s="29" t="n"/>
      <c r="I86" s="11" t="n"/>
      <c r="J86" s="30" t="n"/>
      <c r="K86" s="28" t="n"/>
      <c r="L86" s="11" t="n"/>
      <c r="M86" s="16" t="n"/>
      <c r="N86" s="17">
        <f>IF($C86="","",IF($I86="Terminée","",IF($G86="","",$G86-Paramètres!$B$2)))</f>
        <v/>
      </c>
      <c r="O86" s="3">
        <f>IF($C86="","",IF($I86="Terminée","Clôturée",IF($G86="","Échéance manquante",IF($G86&lt;Paramètres!$B$2,"En retard",IF($G86-Paramètres!$B$2&lt;=Paramètres!$B$3,"À anticiper","Dans les temps")))))</f>
        <v/>
      </c>
    </row>
    <row r="87" ht="30" customHeight="1">
      <c r="A87" s="11" t="n"/>
      <c r="B87" s="11" t="n"/>
      <c r="C87" s="12" t="n"/>
      <c r="D87" s="12" t="n"/>
      <c r="E87" s="11" t="n"/>
      <c r="F87" s="28" t="n"/>
      <c r="G87" s="28" t="n"/>
      <c r="H87" s="29" t="n"/>
      <c r="I87" s="11" t="n"/>
      <c r="J87" s="30" t="n"/>
      <c r="K87" s="28" t="n"/>
      <c r="L87" s="11" t="n"/>
      <c r="M87" s="16" t="n"/>
      <c r="N87" s="18">
        <f>IF($C87="","",IF($I87="Terminée","",IF($G87="","",$G87-Paramètres!$B$2)))</f>
        <v/>
      </c>
      <c r="O87" s="6">
        <f>IF($C87="","",IF($I87="Terminée","Clôturée",IF($G87="","Échéance manquante",IF($G87&lt;Paramètres!$B$2,"En retard",IF($G87-Paramètres!$B$2&lt;=Paramètres!$B$3,"À anticiper","Dans les temps")))))</f>
        <v/>
      </c>
    </row>
    <row r="88" ht="30" customHeight="1">
      <c r="A88" s="11" t="n"/>
      <c r="B88" s="11" t="n"/>
      <c r="C88" s="12" t="n"/>
      <c r="D88" s="12" t="n"/>
      <c r="E88" s="11" t="n"/>
      <c r="F88" s="28" t="n"/>
      <c r="G88" s="28" t="n"/>
      <c r="H88" s="29" t="n"/>
      <c r="I88" s="11" t="n"/>
      <c r="J88" s="30" t="n"/>
      <c r="K88" s="28" t="n"/>
      <c r="L88" s="11" t="n"/>
      <c r="M88" s="16" t="n"/>
      <c r="N88" s="17">
        <f>IF($C88="","",IF($I88="Terminée","",IF($G88="","",$G88-Paramètres!$B$2)))</f>
        <v/>
      </c>
      <c r="O88" s="3">
        <f>IF($C88="","",IF($I88="Terminée","Clôturée",IF($G88="","Échéance manquante",IF($G88&lt;Paramètres!$B$2,"En retard",IF($G88-Paramètres!$B$2&lt;=Paramètres!$B$3,"À anticiper","Dans les temps")))))</f>
        <v/>
      </c>
    </row>
    <row r="89" ht="30" customHeight="1">
      <c r="A89" s="11" t="n"/>
      <c r="B89" s="11" t="n"/>
      <c r="C89" s="12" t="n"/>
      <c r="D89" s="12" t="n"/>
      <c r="E89" s="11" t="n"/>
      <c r="F89" s="28" t="n"/>
      <c r="G89" s="28" t="n"/>
      <c r="H89" s="29" t="n"/>
      <c r="I89" s="11" t="n"/>
      <c r="J89" s="30" t="n"/>
      <c r="K89" s="28" t="n"/>
      <c r="L89" s="11" t="n"/>
      <c r="M89" s="16" t="n"/>
      <c r="N89" s="18">
        <f>IF($C89="","",IF($I89="Terminée","",IF($G89="","",$G89-Paramètres!$B$2)))</f>
        <v/>
      </c>
      <c r="O89" s="6">
        <f>IF($C89="","",IF($I89="Terminée","Clôturée",IF($G89="","Échéance manquante",IF($G89&lt;Paramètres!$B$2,"En retard",IF($G89-Paramètres!$B$2&lt;=Paramètres!$B$3,"À anticiper","Dans les temps")))))</f>
        <v/>
      </c>
    </row>
    <row r="90" ht="30" customHeight="1">
      <c r="A90" s="11" t="n"/>
      <c r="B90" s="11" t="n"/>
      <c r="C90" s="12" t="n"/>
      <c r="D90" s="12" t="n"/>
      <c r="E90" s="11" t="n"/>
      <c r="F90" s="28" t="n"/>
      <c r="G90" s="28" t="n"/>
      <c r="H90" s="29" t="n"/>
      <c r="I90" s="11" t="n"/>
      <c r="J90" s="30" t="n"/>
      <c r="K90" s="28" t="n"/>
      <c r="L90" s="11" t="n"/>
      <c r="M90" s="16" t="n"/>
      <c r="N90" s="17">
        <f>IF($C90="","",IF($I90="Terminée","",IF($G90="","",$G90-Paramètres!$B$2)))</f>
        <v/>
      </c>
      <c r="O90" s="3">
        <f>IF($C90="","",IF($I90="Terminée","Clôturée",IF($G90="","Échéance manquante",IF($G90&lt;Paramètres!$B$2,"En retard",IF($G90-Paramètres!$B$2&lt;=Paramètres!$B$3,"À anticiper","Dans les temps")))))</f>
        <v/>
      </c>
    </row>
    <row r="91" ht="30" customHeight="1">
      <c r="A91" s="11" t="n"/>
      <c r="B91" s="11" t="n"/>
      <c r="C91" s="12" t="n"/>
      <c r="D91" s="12" t="n"/>
      <c r="E91" s="11" t="n"/>
      <c r="F91" s="28" t="n"/>
      <c r="G91" s="28" t="n"/>
      <c r="H91" s="29" t="n"/>
      <c r="I91" s="11" t="n"/>
      <c r="J91" s="30" t="n"/>
      <c r="K91" s="28" t="n"/>
      <c r="L91" s="11" t="n"/>
      <c r="M91" s="16" t="n"/>
      <c r="N91" s="18">
        <f>IF($C91="","",IF($I91="Terminée","",IF($G91="","",$G91-Paramètres!$B$2)))</f>
        <v/>
      </c>
      <c r="O91" s="6">
        <f>IF($C91="","",IF($I91="Terminée","Clôturée",IF($G91="","Échéance manquante",IF($G91&lt;Paramètres!$B$2,"En retard",IF($G91-Paramètres!$B$2&lt;=Paramètres!$B$3,"À anticiper","Dans les temps")))))</f>
        <v/>
      </c>
    </row>
    <row r="92" ht="30" customHeight="1">
      <c r="A92" s="11" t="n"/>
      <c r="B92" s="11" t="n"/>
      <c r="C92" s="12" t="n"/>
      <c r="D92" s="12" t="n"/>
      <c r="E92" s="11" t="n"/>
      <c r="F92" s="28" t="n"/>
      <c r="G92" s="28" t="n"/>
      <c r="H92" s="29" t="n"/>
      <c r="I92" s="11" t="n"/>
      <c r="J92" s="30" t="n"/>
      <c r="K92" s="28" t="n"/>
      <c r="L92" s="11" t="n"/>
      <c r="M92" s="16" t="n"/>
      <c r="N92" s="17">
        <f>IF($C92="","",IF($I92="Terminée","",IF($G92="","",$G92-Paramètres!$B$2)))</f>
        <v/>
      </c>
      <c r="O92" s="3">
        <f>IF($C92="","",IF($I92="Terminée","Clôturée",IF($G92="","Échéance manquante",IF($G92&lt;Paramètres!$B$2,"En retard",IF($G92-Paramètres!$B$2&lt;=Paramètres!$B$3,"À anticiper","Dans les temps")))))</f>
        <v/>
      </c>
    </row>
    <row r="93" ht="30" customHeight="1">
      <c r="A93" s="11" t="n"/>
      <c r="B93" s="11" t="n"/>
      <c r="C93" s="12" t="n"/>
      <c r="D93" s="12" t="n"/>
      <c r="E93" s="11" t="n"/>
      <c r="F93" s="28" t="n"/>
      <c r="G93" s="28" t="n"/>
      <c r="H93" s="29" t="n"/>
      <c r="I93" s="11" t="n"/>
      <c r="J93" s="30" t="n"/>
      <c r="K93" s="28" t="n"/>
      <c r="L93" s="11" t="n"/>
      <c r="M93" s="16" t="n"/>
      <c r="N93" s="18">
        <f>IF($C93="","",IF($I93="Terminée","",IF($G93="","",$G93-Paramètres!$B$2)))</f>
        <v/>
      </c>
      <c r="O93" s="6">
        <f>IF($C93="","",IF($I93="Terminée","Clôturée",IF($G93="","Échéance manquante",IF($G93&lt;Paramètres!$B$2,"En retard",IF($G93-Paramètres!$B$2&lt;=Paramètres!$B$3,"À anticiper","Dans les temps")))))</f>
        <v/>
      </c>
    </row>
    <row r="94" ht="30" customHeight="1">
      <c r="A94" s="11" t="n"/>
      <c r="B94" s="11" t="n"/>
      <c r="C94" s="12" t="n"/>
      <c r="D94" s="12" t="n"/>
      <c r="E94" s="11" t="n"/>
      <c r="F94" s="28" t="n"/>
      <c r="G94" s="28" t="n"/>
      <c r="H94" s="29" t="n"/>
      <c r="I94" s="11" t="n"/>
      <c r="J94" s="30" t="n"/>
      <c r="K94" s="28" t="n"/>
      <c r="L94" s="11" t="n"/>
      <c r="M94" s="16" t="n"/>
      <c r="N94" s="17">
        <f>IF($C94="","",IF($I94="Terminée","",IF($G94="","",$G94-Paramètres!$B$2)))</f>
        <v/>
      </c>
      <c r="O94" s="3">
        <f>IF($C94="","",IF($I94="Terminée","Clôturée",IF($G94="","Échéance manquante",IF($G94&lt;Paramètres!$B$2,"En retard",IF($G94-Paramètres!$B$2&lt;=Paramètres!$B$3,"À anticiper","Dans les temps")))))</f>
        <v/>
      </c>
    </row>
    <row r="95" ht="30" customHeight="1">
      <c r="A95" s="11" t="n"/>
      <c r="B95" s="11" t="n"/>
      <c r="C95" s="12" t="n"/>
      <c r="D95" s="12" t="n"/>
      <c r="E95" s="11" t="n"/>
      <c r="F95" s="28" t="n"/>
      <c r="G95" s="28" t="n"/>
      <c r="H95" s="29" t="n"/>
      <c r="I95" s="11" t="n"/>
      <c r="J95" s="30" t="n"/>
      <c r="K95" s="28" t="n"/>
      <c r="L95" s="11" t="n"/>
      <c r="M95" s="16" t="n"/>
      <c r="N95" s="18">
        <f>IF($C95="","",IF($I95="Terminée","",IF($G95="","",$G95-Paramètres!$B$2)))</f>
        <v/>
      </c>
      <c r="O95" s="6">
        <f>IF($C95="","",IF($I95="Terminée","Clôturée",IF($G95="","Échéance manquante",IF($G95&lt;Paramètres!$B$2,"En retard",IF($G95-Paramètres!$B$2&lt;=Paramètres!$B$3,"À anticiper","Dans les temps")))))</f>
        <v/>
      </c>
    </row>
    <row r="96" ht="30" customHeight="1">
      <c r="A96" s="11" t="n"/>
      <c r="B96" s="11" t="n"/>
      <c r="C96" s="12" t="n"/>
      <c r="D96" s="12" t="n"/>
      <c r="E96" s="11" t="n"/>
      <c r="F96" s="28" t="n"/>
      <c r="G96" s="28" t="n"/>
      <c r="H96" s="29" t="n"/>
      <c r="I96" s="11" t="n"/>
      <c r="J96" s="30" t="n"/>
      <c r="K96" s="28" t="n"/>
      <c r="L96" s="11" t="n"/>
      <c r="M96" s="16" t="n"/>
      <c r="N96" s="17">
        <f>IF($C96="","",IF($I96="Terminée","",IF($G96="","",$G96-Paramètres!$B$2)))</f>
        <v/>
      </c>
      <c r="O96" s="3">
        <f>IF($C96="","",IF($I96="Terminée","Clôturée",IF($G96="","Échéance manquante",IF($G96&lt;Paramètres!$B$2,"En retard",IF($G96-Paramètres!$B$2&lt;=Paramètres!$B$3,"À anticiper","Dans les temps")))))</f>
        <v/>
      </c>
    </row>
    <row r="97" ht="30" customHeight="1">
      <c r="A97" s="11" t="n"/>
      <c r="B97" s="11" t="n"/>
      <c r="C97" s="12" t="n"/>
      <c r="D97" s="12" t="n"/>
      <c r="E97" s="11" t="n"/>
      <c r="F97" s="28" t="n"/>
      <c r="G97" s="28" t="n"/>
      <c r="H97" s="29" t="n"/>
      <c r="I97" s="11" t="n"/>
      <c r="J97" s="30" t="n"/>
      <c r="K97" s="28" t="n"/>
      <c r="L97" s="11" t="n"/>
      <c r="M97" s="16" t="n"/>
      <c r="N97" s="18">
        <f>IF($C97="","",IF($I97="Terminée","",IF($G97="","",$G97-Paramètres!$B$2)))</f>
        <v/>
      </c>
      <c r="O97" s="6">
        <f>IF($C97="","",IF($I97="Terminée","Clôturée",IF($G97="","Échéance manquante",IF($G97&lt;Paramètres!$B$2,"En retard",IF($G97-Paramètres!$B$2&lt;=Paramètres!$B$3,"À anticiper","Dans les temps")))))</f>
        <v/>
      </c>
    </row>
    <row r="98" ht="30" customHeight="1">
      <c r="A98" s="11" t="n"/>
      <c r="B98" s="11" t="n"/>
      <c r="C98" s="12" t="n"/>
      <c r="D98" s="12" t="n"/>
      <c r="E98" s="11" t="n"/>
      <c r="F98" s="28" t="n"/>
      <c r="G98" s="28" t="n"/>
      <c r="H98" s="29" t="n"/>
      <c r="I98" s="11" t="n"/>
      <c r="J98" s="30" t="n"/>
      <c r="K98" s="28" t="n"/>
      <c r="L98" s="11" t="n"/>
      <c r="M98" s="16" t="n"/>
      <c r="N98" s="17">
        <f>IF($C98="","",IF($I98="Terminée","",IF($G98="","",$G98-Paramètres!$B$2)))</f>
        <v/>
      </c>
      <c r="O98" s="3">
        <f>IF($C98="","",IF($I98="Terminée","Clôturée",IF($G98="","Échéance manquante",IF($G98&lt;Paramètres!$B$2,"En retard",IF($G98-Paramètres!$B$2&lt;=Paramètres!$B$3,"À anticiper","Dans les temps")))))</f>
        <v/>
      </c>
    </row>
    <row r="99" ht="30" customHeight="1">
      <c r="A99" s="11" t="n"/>
      <c r="B99" s="11" t="n"/>
      <c r="C99" s="12" t="n"/>
      <c r="D99" s="12" t="n"/>
      <c r="E99" s="11" t="n"/>
      <c r="F99" s="28" t="n"/>
      <c r="G99" s="28" t="n"/>
      <c r="H99" s="29" t="n"/>
      <c r="I99" s="11" t="n"/>
      <c r="J99" s="30" t="n"/>
      <c r="K99" s="28" t="n"/>
      <c r="L99" s="11" t="n"/>
      <c r="M99" s="16" t="n"/>
      <c r="N99" s="18">
        <f>IF($C99="","",IF($I99="Terminée","",IF($G99="","",$G99-Paramètres!$B$2)))</f>
        <v/>
      </c>
      <c r="O99" s="6">
        <f>IF($C99="","",IF($I99="Terminée","Clôturée",IF($G99="","Échéance manquante",IF($G99&lt;Paramètres!$B$2,"En retard",IF($G99-Paramètres!$B$2&lt;=Paramètres!$B$3,"À anticiper","Dans les temps")))))</f>
        <v/>
      </c>
    </row>
    <row r="100" ht="30" customHeight="1">
      <c r="A100" s="11" t="n"/>
      <c r="B100" s="11" t="n"/>
      <c r="C100" s="12" t="n"/>
      <c r="D100" s="12" t="n"/>
      <c r="E100" s="11" t="n"/>
      <c r="F100" s="28" t="n"/>
      <c r="G100" s="28" t="n"/>
      <c r="H100" s="29" t="n"/>
      <c r="I100" s="11" t="n"/>
      <c r="J100" s="30" t="n"/>
      <c r="K100" s="28" t="n"/>
      <c r="L100" s="11" t="n"/>
      <c r="M100" s="16" t="n"/>
      <c r="N100" s="17">
        <f>IF($C100="","",IF($I100="Terminée","",IF($G100="","",$G100-Paramètres!$B$2)))</f>
        <v/>
      </c>
      <c r="O100" s="3">
        <f>IF($C100="","",IF($I100="Terminée","Clôturée",IF($G100="","Échéance manquante",IF($G100&lt;Paramètres!$B$2,"En retard",IF($G100-Paramètres!$B$2&lt;=Paramètres!$B$3,"À anticiper","Dans les temps")))))</f>
        <v/>
      </c>
    </row>
    <row r="101" ht="30" customHeight="1">
      <c r="A101" s="11" t="n"/>
      <c r="B101" s="11" t="n"/>
      <c r="C101" s="12" t="n"/>
      <c r="D101" s="12" t="n"/>
      <c r="E101" s="11" t="n"/>
      <c r="F101" s="28" t="n"/>
      <c r="G101" s="28" t="n"/>
      <c r="H101" s="29" t="n"/>
      <c r="I101" s="11" t="n"/>
      <c r="J101" s="30" t="n"/>
      <c r="K101" s="28" t="n"/>
      <c r="L101" s="11" t="n"/>
      <c r="M101" s="16" t="n"/>
      <c r="N101" s="18">
        <f>IF($C101="","",IF($I101="Terminée","",IF($G101="","",$G101-Paramètres!$B$2)))</f>
        <v/>
      </c>
      <c r="O101" s="6">
        <f>IF($C101="","",IF($I101="Terminée","Clôturée",IF($G101="","Échéance manquante",IF($G101&lt;Paramètres!$B$2,"En retard",IF($G101-Paramètres!$B$2&lt;=Paramètres!$B$3,"À anticiper","Dans les temps")))))</f>
        <v/>
      </c>
    </row>
  </sheetData>
  <conditionalFormatting sqref="O2:O101">
    <cfRule type="expression" priority="1" dxfId="0" stopIfTrue="1">
      <formula>$O2="En retard"</formula>
    </cfRule>
    <cfRule type="expression" priority="3" dxfId="1" stopIfTrue="1">
      <formula>$O2="À anticiper"</formula>
    </cfRule>
    <cfRule type="expression" priority="4" dxfId="2" stopIfTrue="1">
      <formula>$O2="Clôturée"</formula>
    </cfRule>
  </conditionalFormatting>
  <conditionalFormatting sqref="I2:I101">
    <cfRule type="expression" priority="2" dxfId="0" stopIfTrue="1">
      <formula>$I2="Bloquée"</formula>
    </cfRule>
  </conditionalFormatting>
  <conditionalFormatting sqref="E2:E101">
    <cfRule type="expression" priority="5" dxfId="3" stopIfTrue="1">
      <formula>$E2="Critique"</formula>
    </cfRule>
  </conditionalFormatting>
  <conditionalFormatting sqref="J2:K101">
    <cfRule type="expression" priority="6" dxfId="4" stopIfTrue="1">
      <formula>OR(AND($C2&lt;&gt;"",$J2=100,$I2&lt;&gt;"Terminée"),AND($C2&lt;&gt;"",$K2&lt;&gt;"",$I2&lt;&gt;"Terminée"))</formula>
    </cfRule>
  </conditionalFormatting>
  <dataValidations count="8">
    <dataValidation sqref="B2:B101" showDropDown="0" showInputMessage="1" showErrorMessage="1" allowBlank="0" errorTitle="Phase non reconnue" error="Sélectionnez une phase proposée dans la liste." promptTitle="Phase" prompt="Choisissez une phase du plan d’actions." type="list" errorStyle="stop">
      <formula1>INDIRECT("'Paramètres'!$D$2:$D$7")</formula1>
    </dataValidation>
    <dataValidation sqref="E2:E101" showDropDown="0" showInputMessage="1" showErrorMessage="1" allowBlank="0" errorTitle="Priorité non reconnue" error="Sélectionnez une priorité proposée dans la liste." promptTitle="Priorité" prompt="Choisissez le niveau de priorité." type="list" errorStyle="stop">
      <formula1>INDIRECT("'Paramètres'!$E$2:$E$5")</formula1>
    </dataValidation>
    <dataValidation sqref="I2:I101" showDropDown="0" showInputMessage="1" showErrorMessage="1" allowBlank="0" errorTitle="Statut non reconnu" error="Sélectionnez un statut proposé dans la liste." promptTitle="Statut" prompt="Choisissez le statut actuel de l’action." type="list" errorStyle="stop">
      <formula1>INDIRECT("'Paramètres'!$F$2:$F$6")</formula1>
    </dataValidation>
    <dataValidation sqref="J2:J101" showDropDown="0" showInputMessage="1" showErrorMessage="1" allowBlank="0" errorTitle="Avancement incorrect" error="Saisissez un entier compris entre 0 et 100." promptTitle="Avancement" prompt="Saisissez un entier de 0 à 100." type="whole" errorStyle="stop" operator="between">
      <formula1>0</formula1>
      <formula2>100</formula2>
    </dataValidation>
    <dataValidation sqref="H2:H101" showDropDown="0" showInputMessage="1" showErrorMessage="1" allowBlank="0" errorTitle="Charge incorrecte" error="Saisissez un nombre positif ou nul." promptTitle="Charge prévue" prompt="Saisissez une durée en heures, positive ou nulle." type="decimal" errorStyle="stop" operator="greaterThanOrEqual">
      <formula1>0</formula1>
    </dataValidation>
    <dataValidation sqref="F2:G101" showDropDown="0" showInputMessage="1" showErrorMessage="1" allowBlank="0" errorTitle="Ordre des dates incorrect" error="La date de début doit être antérieure ou égale à l’échéance." promptTitle="Dates" prompt="La date de début ne doit pas dépasser l’échéance." type="custom" errorStyle="stop">
      <formula1>OR(F2="",G2="",F2&lt;=G2)</formula1>
    </dataValidation>
    <dataValidation sqref="A2:A101" showDropDown="0" showInputMessage="1" showErrorMessage="1" allowBlank="0" errorTitle="Identifiant déjà utilisé" error="L’ID doit être vide ou unique dans le tableau." promptTitle="Identifiant" prompt="Utilisez un identifiant unique, par exemple A011." type="custom" errorStyle="stop">
      <formula1>OR($A2="",COUNTIF($A$2:$A$101,$A2)=1)</formula1>
    </dataValidation>
    <dataValidation sqref="L2:L101" showDropDown="0" showInputMessage="1" showErrorMessage="1" allowBlank="0" errorTitle="Dépendance inconnue" error="La dépendance doit être vide ou correspondre à un ID existant." promptTitle="Dépendance" prompt="Saisissez l’ID d’une action existante ou laissez vide." type="custom" errorStyle="stop">
      <formula1>OR($L2="",COUNTIF($A$2:$A$101,$L2)&gt;0)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F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51" customWidth="1" min="3" max="3"/>
    <col width="22" customWidth="1" min="4" max="4"/>
    <col width="18" customWidth="1" min="5" max="5"/>
    <col width="20" customWidth="1" min="6" max="6"/>
  </cols>
  <sheetData>
    <row r="1" ht="35" customHeight="1">
      <c r="A1" s="2" t="inlineStr">
        <is>
          <t>Paramètre</t>
        </is>
      </c>
      <c r="B1" s="2" t="inlineStr">
        <is>
          <t>Valeur</t>
        </is>
      </c>
      <c r="C1" s="2" t="inlineStr">
        <is>
          <t>Utilisation</t>
        </is>
      </c>
      <c r="D1" s="2" t="inlineStr">
        <is>
          <t>Phases</t>
        </is>
      </c>
      <c r="E1" s="2" t="inlineStr">
        <is>
          <t>Priorités</t>
        </is>
      </c>
      <c r="F1" s="2" t="inlineStr">
        <is>
          <t>Statuts</t>
        </is>
      </c>
    </row>
    <row r="2" ht="29" customHeight="1">
      <c r="A2" s="3" t="inlineStr">
        <is>
          <t>Date de référence</t>
        </is>
      </c>
      <c r="B2" s="31" t="n">
        <v>46272</v>
      </c>
      <c r="C2" s="3" t="inlineStr">
        <is>
          <t>Date utilisée pour calculer les jours restants et les alertes.</t>
        </is>
      </c>
      <c r="D2" s="12" t="inlineStr">
        <is>
          <t>Cadrage</t>
        </is>
      </c>
      <c r="E2" s="12" t="inlineStr">
        <is>
          <t>Basse</t>
        </is>
      </c>
      <c r="F2" s="12" t="inlineStr">
        <is>
          <t>Non démarrée</t>
        </is>
      </c>
    </row>
    <row r="3" ht="29" customHeight="1">
      <c r="A3" s="6" t="inlineStr">
        <is>
          <t>Seuil d’anticipation (jours)</t>
        </is>
      </c>
      <c r="B3" s="20" t="n">
        <v>14</v>
      </c>
      <c r="C3" s="6" t="inlineStr">
        <is>
          <t>Nombre de jours avant l’échéance déclenchant « À anticiper ».</t>
        </is>
      </c>
      <c r="D3" s="12" t="inlineStr">
        <is>
          <t>Contenu</t>
        </is>
      </c>
      <c r="E3" s="12" t="inlineStr">
        <is>
          <t>Normale</t>
        </is>
      </c>
      <c r="F3" s="12" t="inlineStr">
        <is>
          <t>En cours</t>
        </is>
      </c>
    </row>
    <row r="4" ht="29" customHeight="1">
      <c r="A4" s="3" t="n"/>
      <c r="B4" s="3" t="n"/>
      <c r="C4" s="3" t="n"/>
      <c r="D4" s="12" t="inlineStr">
        <is>
          <t>Logistique</t>
        </is>
      </c>
      <c r="E4" s="12" t="inlineStr">
        <is>
          <t>Haute</t>
        </is>
      </c>
      <c r="F4" s="12" t="inlineStr">
        <is>
          <t>Bloquée</t>
        </is>
      </c>
    </row>
    <row r="5" ht="29" customHeight="1">
      <c r="A5" s="6" t="n"/>
      <c r="B5" s="6" t="n"/>
      <c r="C5" s="6" t="n"/>
      <c r="D5" s="12" t="inlineStr">
        <is>
          <t>Communication</t>
        </is>
      </c>
      <c r="E5" s="12" t="inlineStr">
        <is>
          <t>Critique</t>
        </is>
      </c>
      <c r="F5" s="12" t="inlineStr">
        <is>
          <t>Terminée</t>
        </is>
      </c>
    </row>
    <row r="6" ht="29" customHeight="1">
      <c r="A6" s="3" t="n"/>
      <c r="B6" s="3" t="n"/>
      <c r="C6" s="3" t="n"/>
      <c r="D6" s="12" t="inlineStr">
        <is>
          <t>Exploitation</t>
        </is>
      </c>
      <c r="E6" s="3" t="n"/>
      <c r="F6" s="12" t="inlineStr">
        <is>
          <t>Annulée</t>
        </is>
      </c>
    </row>
    <row r="7" ht="29" customHeight="1">
      <c r="A7" s="6" t="n"/>
      <c r="B7" s="6" t="n"/>
      <c r="C7" s="6" t="n"/>
      <c r="D7" s="12" t="inlineStr">
        <is>
          <t>Clôture</t>
        </is>
      </c>
      <c r="E7" s="6" t="n"/>
      <c r="F7" s="6" t="n"/>
    </row>
  </sheetData>
  <autoFilter ref="A1:F7"/>
  <dataValidations count="2">
    <dataValidation sqref="B2" showDropDown="0" showInputMessage="1" showErrorMessage="1" allowBlank="0" errorTitle="Date de référence incorrecte" error="Saisissez une date Excel valide." promptTitle="Date de référence" prompt="Cette date pilote les calculs d’échéance." type="custom" errorStyle="stop">
      <formula1>ISNUMBER(B2)</formula1>
    </dataValidation>
    <dataValidation sqref="B3" showDropDown="0" showInputMessage="1" showErrorMessage="1" allowBlank="0" errorTitle="Seuil incorrect" error="Saisissez un entier compris entre 0 et 365 jours." promptTitle="Seuil d’anticipation" prompt="Définissez le nombre de jours souhaité avant l’échéance." type="whole" errorStyle="stop" operator="between">
      <formula1>0</formula1>
      <formula2>365</formula2>
    </dataValidation>
  </dataValidation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D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5" customWidth="1" min="2" max="2"/>
    <col width="51" customWidth="1" min="3" max="3"/>
    <col width="25" customWidth="1" min="4" max="4"/>
  </cols>
  <sheetData>
    <row r="1" ht="30" customHeight="1">
      <c r="A1" s="1" t="inlineStr">
        <is>
          <t>Mode d’emploi — Forum Horizon 2027</t>
        </is>
      </c>
      <c r="B1" s="24" t="n"/>
      <c r="C1" s="24" t="n"/>
      <c r="D1" s="25" t="n"/>
    </row>
    <row r="2"/>
    <row r="3" ht="32" customHeight="1">
      <c r="A3" s="2" t="inlineStr">
        <is>
          <t>Statut</t>
        </is>
      </c>
      <c r="B3" s="2" t="inlineStr">
        <is>
          <t>Signification</t>
        </is>
      </c>
      <c r="C3" s="2" t="inlineStr">
        <is>
          <t>Décision de pilotage</t>
        </is>
      </c>
      <c r="D3" s="2" t="inlineStr">
        <is>
          <t>Repère visuel</t>
        </is>
      </c>
    </row>
    <row r="4" ht="40" customHeight="1">
      <c r="A4" s="21" t="inlineStr">
        <is>
          <t>Non démarrée</t>
        </is>
      </c>
      <c r="B4" s="21" t="inlineStr">
        <is>
          <t>L’action est identifiée mais n’a pas commencé.</t>
        </is>
      </c>
      <c r="C4" s="21" t="inlineStr">
        <is>
          <t>Lancer selon l’échéance et les dépendances.</t>
        </is>
      </c>
      <c r="D4" s="21" t="inlineStr">
        <is>
          <t>Neutre</t>
        </is>
      </c>
    </row>
    <row r="5" ht="40" customHeight="1">
      <c r="A5" s="22" t="inlineStr">
        <is>
          <t>En cours</t>
        </is>
      </c>
      <c r="B5" s="22" t="inlineStr">
        <is>
          <t>L’action a commencé.</t>
        </is>
      </c>
      <c r="C5" s="22" t="inlineStr">
        <is>
          <t>Suivre l’avancement et relancer si nécessaire.</t>
        </is>
      </c>
      <c r="D5" s="22" t="inlineStr">
        <is>
          <t>Neutre</t>
        </is>
      </c>
    </row>
    <row r="6" ht="40" customHeight="1">
      <c r="A6" s="21" t="inlineStr">
        <is>
          <t>Bloquée</t>
        </is>
      </c>
      <c r="B6" s="21" t="inlineStr">
        <is>
          <t>Un obstacle empêche la poursuite.</t>
        </is>
      </c>
      <c r="C6" s="21" t="inlineStr">
        <is>
          <t>Arbitrer, lever le blocage ou replanifier.</t>
        </is>
      </c>
      <c r="D6" s="21" t="inlineStr">
        <is>
          <t>Rouge</t>
        </is>
      </c>
    </row>
    <row r="7" ht="40" customHeight="1">
      <c r="A7" s="22" t="inlineStr">
        <is>
          <t>Terminée</t>
        </is>
      </c>
      <c r="B7" s="22" t="inlineStr">
        <is>
          <t>L’action est achevée.</t>
        </is>
      </c>
      <c r="C7" s="22" t="inlineStr">
        <is>
          <t>Renseigner 100 % et, si utile, la date de fin réelle.</t>
        </is>
      </c>
      <c r="D7" s="22" t="inlineStr">
        <is>
          <t>Vert dans l’alerte</t>
        </is>
      </c>
    </row>
    <row r="8" ht="40" customHeight="1">
      <c r="A8" s="21" t="inlineStr">
        <is>
          <t>Annulée</t>
        </is>
      </c>
      <c r="B8" s="21" t="inlineStr">
        <is>
          <t>L’action n’est plus prévue.</t>
        </is>
      </c>
      <c r="C8" s="21" t="inlineStr">
        <is>
          <t>Conserver une note expliquant la décision interne.</t>
        </is>
      </c>
      <c r="D8" s="21" t="inlineStr">
        <is>
          <t>Neutre</t>
        </is>
      </c>
    </row>
    <row r="9"/>
    <row r="10" ht="32" customHeight="1">
      <c r="A10" s="2" t="inlineStr">
        <is>
          <t>Alerte</t>
        </is>
      </c>
      <c r="B10" s="2" t="inlineStr">
        <is>
          <t>Signification</t>
        </is>
      </c>
      <c r="C10" s="2" t="inlineStr">
        <is>
          <t>Action suggérée</t>
        </is>
      </c>
      <c r="D10" s="2" t="inlineStr">
        <is>
          <t>Repère visuel</t>
        </is>
      </c>
    </row>
    <row r="11" ht="43" customHeight="1">
      <c r="A11" s="22" t="inlineStr">
        <is>
          <t>En retard</t>
        </is>
      </c>
      <c r="B11" s="22" t="inlineStr">
        <is>
          <t>L’échéance est antérieure à la date de référence.</t>
        </is>
      </c>
      <c r="C11" s="22" t="inlineStr">
        <is>
          <t>Relancer, replanifier ou clôturer selon la situation.</t>
        </is>
      </c>
      <c r="D11" s="22" t="inlineStr">
        <is>
          <t>Rouge</t>
        </is>
      </c>
    </row>
    <row r="12" ht="43" customHeight="1">
      <c r="A12" s="21" t="inlineStr">
        <is>
          <t>À anticiper</t>
        </is>
      </c>
      <c r="B12" s="21" t="inlineStr">
        <is>
          <t>L’échéance se situe dans le seuil d’anticipation.</t>
        </is>
      </c>
      <c r="C12" s="21" t="inlineStr">
        <is>
          <t>Préparer les ressources et confirmer la prochaine étape.</t>
        </is>
      </c>
      <c r="D12" s="21" t="inlineStr">
        <is>
          <t>Orange</t>
        </is>
      </c>
    </row>
    <row r="13" ht="43" customHeight="1">
      <c r="A13" s="22" t="inlineStr">
        <is>
          <t>Clôturée</t>
        </is>
      </c>
      <c r="B13" s="22" t="inlineStr">
        <is>
          <t>Le statut est « Terminée ».</t>
        </is>
      </c>
      <c r="C13" s="22" t="inlineStr">
        <is>
          <t>Vérifier la date de fin réelle et les notes utiles.</t>
        </is>
      </c>
      <c r="D13" s="22" t="inlineStr">
        <is>
          <t>Vert</t>
        </is>
      </c>
    </row>
    <row r="14" ht="43" customHeight="1">
      <c r="A14" s="21" t="inlineStr">
        <is>
          <t>Échéance manquante</t>
        </is>
      </c>
      <c r="B14" s="21" t="inlineStr">
        <is>
          <t>Une action renseignée ne possède pas d’échéance.</t>
        </is>
      </c>
      <c r="C14" s="21" t="inlineStr">
        <is>
          <t>Définir une date ou expliquer l’absence dans les notes.</t>
        </is>
      </c>
      <c r="D14" s="21" t="inlineStr">
        <is>
          <t>Texte d’alerte</t>
        </is>
      </c>
    </row>
    <row r="15" ht="43" customHeight="1">
      <c r="A15" s="22" t="inlineStr">
        <is>
          <t>Cohérence</t>
        </is>
      </c>
      <c r="B15" s="22" t="inlineStr">
        <is>
          <t>Avancement à 100 % ou date de fin réelle avec un statut non terminé.</t>
        </is>
      </c>
      <c r="C15" s="22" t="inlineStr">
        <is>
          <t>Corriger le statut, l’avancement ou la date de fin réelle.</t>
        </is>
      </c>
      <c r="D15" s="22" t="inlineStr">
        <is>
          <t>Violet</t>
        </is>
      </c>
    </row>
    <row r="16" ht="43" customHeight="1">
      <c r="A16" s="21" t="inlineStr">
        <is>
          <t>Priorité Critique</t>
        </is>
      </c>
      <c r="B16" s="21" t="inlineStr">
        <is>
          <t>L’action nécessite une attention renforcée.</t>
        </is>
      </c>
      <c r="C16" s="21" t="inlineStr">
        <is>
          <t>Examiner l’échéance, la dépendance et le responsable.</t>
        </is>
      </c>
      <c r="D16" s="21" t="inlineStr">
        <is>
          <t>Jaune</t>
        </is>
      </c>
    </row>
    <row r="17" ht="32" customHeight="1">
      <c r="A17" s="2" t="inlineStr">
        <is>
          <t>Règle de saisie</t>
        </is>
      </c>
      <c r="B17" s="2" t="inlineStr">
        <is>
          <t>Consigne</t>
        </is>
      </c>
      <c r="C17" s="2" t="inlineStr">
        <is>
          <t>Pourquoi</t>
        </is>
      </c>
      <c r="D17" s="2" t="inlineStr">
        <is>
          <t>Champ concerné</t>
        </is>
      </c>
    </row>
    <row r="18" ht="48" customHeight="1">
      <c r="A18" s="21" t="inlineStr">
        <is>
          <t>ID unique</t>
        </is>
      </c>
      <c r="B18" s="21" t="inlineStr">
        <is>
          <t>Laisser vide ou saisir un identifiant unique, par exemple A011.</t>
        </is>
      </c>
      <c r="C18" s="21" t="inlineStr">
        <is>
          <t>Facilite les dépendances et le suivi.</t>
        </is>
      </c>
      <c r="D18" s="21" t="inlineStr">
        <is>
          <t>ID</t>
        </is>
      </c>
    </row>
    <row r="19" ht="48" customHeight="1">
      <c r="A19" s="22" t="inlineStr">
        <is>
          <t>Action obligatoire</t>
        </is>
      </c>
      <c r="B19" s="22" t="inlineStr">
        <is>
          <t>Renseigner le libellé avant le statut et les autres informations.</t>
        </is>
      </c>
      <c r="C19" s="22" t="inlineStr">
        <is>
          <t>Les synthèses utilisent le libellé pour compter les actions.</t>
        </is>
      </c>
      <c r="D19" s="22" t="inlineStr">
        <is>
          <t>Action</t>
        </is>
      </c>
    </row>
    <row r="20" ht="48" customHeight="1">
      <c r="A20" s="21" t="inlineStr">
        <is>
          <t>Dates cohérentes</t>
        </is>
      </c>
      <c r="B20" s="21" t="inlineStr">
        <is>
          <t>La date de début doit être antérieure ou égale à l’échéance.</t>
        </is>
      </c>
      <c r="C20" s="21" t="inlineStr">
        <is>
          <t>Évite une planification chronologiquement incohérente.</t>
        </is>
      </c>
      <c r="D20" s="21" t="inlineStr">
        <is>
          <t>Date de début / Échéance</t>
        </is>
      </c>
    </row>
    <row r="21" ht="48" customHeight="1">
      <c r="A21" s="22" t="inlineStr">
        <is>
          <t>Dépendance</t>
        </is>
      </c>
      <c r="B21" s="22" t="inlineStr">
        <is>
          <t>Laisser vide ou saisir l’ID d’une action existante.</t>
        </is>
      </c>
      <c r="C21" s="22" t="inlineStr">
        <is>
          <t>Relie les actions sans créer d’annuaire ni de CRM.</t>
        </is>
      </c>
      <c r="D21" s="22" t="inlineStr">
        <is>
          <t>Dépendance</t>
        </is>
      </c>
    </row>
    <row r="22" ht="48" customHeight="1">
      <c r="A22" s="21" t="inlineStr">
        <is>
          <t>Avancement</t>
        </is>
      </c>
      <c r="B22" s="21" t="inlineStr">
        <is>
          <t>Saisir un entier de 0 à 100.</t>
        </is>
      </c>
      <c r="C22" s="21" t="inlineStr">
        <is>
          <t>Permet de comparer la progression avec le statut.</t>
        </is>
      </c>
      <c r="D22" s="21" t="inlineStr">
        <is>
          <t>Avancement (%)</t>
        </is>
      </c>
    </row>
    <row r="23" ht="48" customHeight="1">
      <c r="A23" s="22" t="inlineStr">
        <is>
          <t>Charge</t>
        </is>
      </c>
      <c r="B23" s="22" t="inlineStr">
        <is>
          <t>Saisir un nombre positif ou nul en heures.</t>
        </is>
      </c>
      <c r="C23" s="22" t="inlineStr">
        <is>
          <t>Donne une vision globale sans constituer un budget détaillé.</t>
        </is>
      </c>
      <c r="D23" s="22" t="inlineStr">
        <is>
          <t>Charge prévue (h)</t>
        </is>
      </c>
    </row>
    <row r="24" ht="48" customHeight="1">
      <c r="A24" s="21" t="inlineStr">
        <is>
          <t>Colonnes calculées</t>
        </is>
      </c>
      <c r="B24" s="21" t="inlineStr">
        <is>
          <t>Ne pas remplacer les formules de « Jours restants » et « Alerte ».</t>
        </is>
      </c>
      <c r="C24" s="21" t="inlineStr">
        <is>
          <t>Les formules sont préparées jusqu’à la ligne 101.</t>
        </is>
      </c>
      <c r="D24" s="21" t="inlineStr">
        <is>
          <t>Jours restants / Alerte</t>
        </is>
      </c>
    </row>
    <row r="25" ht="48" customHeight="1">
      <c r="A25" s="22" t="inlineStr">
        <is>
          <t>Filtres</t>
        </is>
      </c>
      <c r="B25" s="22" t="inlineStr">
        <is>
          <t>Utiliser les flèches de l’en-tête pour isoler une phase, un statut ou une priorité.</t>
        </is>
      </c>
      <c r="C25" s="22" t="inlineStr">
        <is>
          <t>Le compteur d’actions visibles se met à jour avec le filtre.</t>
        </is>
      </c>
      <c r="D25" s="22" t="inlineStr">
        <is>
          <t>Tableau principal</t>
        </is>
      </c>
    </row>
    <row r="26" ht="48" customHeight="1">
      <c r="A26" s="21" t="inlineStr">
        <is>
          <t>Périmètre</t>
        </is>
      </c>
      <c r="B26" s="21" t="inlineStr">
        <is>
          <t>Utiliser uniquement des rôles génériques et des données internes fictives.</t>
        </is>
      </c>
      <c r="C26" s="21" t="inlineStr">
        <is>
          <t>Ce classeur n’est ni une billetterie, ni un CRM, ni un document officiel.</t>
        </is>
      </c>
      <c r="D26" s="21" t="inlineStr">
        <is>
          <t>Ensemble du classeur</t>
        </is>
      </c>
    </row>
    <row r="27"/>
    <row r="28" ht="46" customHeight="1">
      <c r="A28" s="23" t="inlineStr">
        <is>
          <t>Note</t>
        </is>
      </c>
      <c r="B28" s="23" t="inlineStr">
        <is>
          <t>Les couleurs facilitent le pilotage interne mais ne garantissent aucune conformité contractuelle, juridique ou réglementaire.</t>
        </is>
      </c>
      <c r="C28" s="23" t="inlineStr">
        <is>
          <t>Les décisions restent à apprécier par l’équipe organisatrice fictive.</t>
        </is>
      </c>
      <c r="D28" s="23" t="inlineStr">
        <is>
          <t>Information interne</t>
        </is>
      </c>
    </row>
  </sheetData>
  <mergeCells count="1">
    <mergeCell ref="A1:D1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interne fictive</dc:creator>
  <dc:title xmlns:dc="http://purl.org/dc/elements/1.1/">Plan d’actions — Forum Horizon 2027</dc:title>
  <dc:subject xmlns:dc="http://purl.org/dc/elements/1.1/">Pilotage interne d’un événement professionnel fictif</dc:subject>
  <dcterms:created xmlns:dcterms="http://purl.org/dc/terms/" xmlns:xsi="http://www.w3.org/2001/XMLSchema-instance" xsi:type="dcterms:W3CDTF">2026-09-07T23:34:49Z</dcterms:created>
  <dcterms:modified xmlns:dcterms="http://purl.org/dc/terms/" xmlns:xsi="http://www.w3.org/2001/XMLSchema-instance" xsi:type="dcterms:W3CDTF">2026-09-07T23:34:51+00:00Z</dcterms:modified>
</cp:coreProperties>
</file>